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INTEC\Desktop\26년 신입생실태\"/>
    </mc:Choice>
  </mc:AlternateContent>
  <xr:revisionPtr revIDLastSave="0" documentId="13_ncr:1_{022102DD-4BB3-4FBC-B1D6-F14231482C1A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2026 신입생실태조사 실시율" sheetId="10" r:id="rId1"/>
    <sheet name="&lt;참고&gt; 2025 신입생실태조사 실시율" sheetId="1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7" i="10" l="1"/>
  <c r="D97" i="10"/>
  <c r="H96" i="10"/>
  <c r="G96" i="10"/>
  <c r="F96" i="10"/>
  <c r="H95" i="10"/>
  <c r="I95" i="10" s="1"/>
  <c r="G95" i="10"/>
  <c r="F95" i="10"/>
  <c r="F94" i="10"/>
  <c r="F93" i="10"/>
  <c r="F92" i="10"/>
  <c r="F91" i="10"/>
  <c r="H90" i="10"/>
  <c r="G90" i="10"/>
  <c r="F90" i="10"/>
  <c r="F89" i="10"/>
  <c r="F88" i="10"/>
  <c r="F87" i="10"/>
  <c r="F86" i="10"/>
  <c r="F85" i="10"/>
  <c r="H84" i="10"/>
  <c r="G84" i="10"/>
  <c r="F84" i="10"/>
  <c r="F83" i="10"/>
  <c r="F82" i="10"/>
  <c r="F81" i="10"/>
  <c r="F80" i="10"/>
  <c r="F79" i="10"/>
  <c r="F78" i="10"/>
  <c r="F77" i="10"/>
  <c r="F76" i="10"/>
  <c r="H75" i="10"/>
  <c r="G75" i="10"/>
  <c r="F75" i="10"/>
  <c r="F74" i="10"/>
  <c r="F73" i="10"/>
  <c r="F72" i="10"/>
  <c r="F71" i="10"/>
  <c r="F70" i="10"/>
  <c r="H69" i="10"/>
  <c r="I69" i="10" s="1"/>
  <c r="G69" i="10"/>
  <c r="F69" i="10"/>
  <c r="H68" i="10"/>
  <c r="I68" i="10" s="1"/>
  <c r="G68" i="10"/>
  <c r="F68" i="10"/>
  <c r="H67" i="10"/>
  <c r="I67" i="10" s="1"/>
  <c r="G67" i="10"/>
  <c r="F67" i="10"/>
  <c r="H66" i="10"/>
  <c r="I66" i="10" s="1"/>
  <c r="G66" i="10"/>
  <c r="F66" i="10"/>
  <c r="F65" i="10"/>
  <c r="F64" i="10"/>
  <c r="F63" i="10"/>
  <c r="F62" i="10"/>
  <c r="F61" i="10"/>
  <c r="F60" i="10"/>
  <c r="H59" i="10"/>
  <c r="G59" i="10"/>
  <c r="F59" i="10"/>
  <c r="F58" i="10"/>
  <c r="F57" i="10"/>
  <c r="F56" i="10"/>
  <c r="F55" i="10"/>
  <c r="F54" i="10"/>
  <c r="F53" i="10"/>
  <c r="F52" i="10"/>
  <c r="H51" i="10"/>
  <c r="G51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H39" i="10"/>
  <c r="I39" i="10" s="1"/>
  <c r="G39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H23" i="10"/>
  <c r="I23" i="10" s="1"/>
  <c r="G23" i="10"/>
  <c r="F23" i="10"/>
  <c r="F22" i="10"/>
  <c r="F21" i="10"/>
  <c r="F20" i="10"/>
  <c r="H19" i="10"/>
  <c r="I19" i="10" s="1"/>
  <c r="G19" i="10"/>
  <c r="F19" i="10"/>
  <c r="F18" i="10"/>
  <c r="F17" i="10"/>
  <c r="F16" i="10"/>
  <c r="F15" i="10"/>
  <c r="F14" i="10"/>
  <c r="F13" i="10"/>
  <c r="F12" i="10"/>
  <c r="F11" i="10"/>
  <c r="H10" i="10"/>
  <c r="G10" i="10"/>
  <c r="F10" i="10"/>
  <c r="F9" i="10"/>
  <c r="F8" i="10"/>
  <c r="F7" i="10"/>
  <c r="F6" i="10"/>
  <c r="H5" i="10"/>
  <c r="G5" i="10"/>
  <c r="F5" i="10"/>
  <c r="H4" i="10"/>
  <c r="I4" i="10" s="1"/>
  <c r="G4" i="10"/>
  <c r="F4" i="10"/>
  <c r="Q97" i="10"/>
  <c r="R97" i="10" s="1"/>
  <c r="P97" i="10"/>
  <c r="T96" i="10"/>
  <c r="S96" i="10"/>
  <c r="R96" i="10"/>
  <c r="T95" i="10"/>
  <c r="U95" i="10" s="1"/>
  <c r="S95" i="10"/>
  <c r="R95" i="10"/>
  <c r="R94" i="10"/>
  <c r="R93" i="10"/>
  <c r="R92" i="10"/>
  <c r="R91" i="10"/>
  <c r="T90" i="10"/>
  <c r="S90" i="10"/>
  <c r="R90" i="10"/>
  <c r="R89" i="10"/>
  <c r="R88" i="10"/>
  <c r="R87" i="10"/>
  <c r="R86" i="10"/>
  <c r="R85" i="10"/>
  <c r="T84" i="10"/>
  <c r="U84" i="10" s="1"/>
  <c r="S84" i="10"/>
  <c r="R84" i="10"/>
  <c r="R83" i="10"/>
  <c r="R82" i="10"/>
  <c r="R81" i="10"/>
  <c r="R80" i="10"/>
  <c r="R79" i="10"/>
  <c r="R78" i="10"/>
  <c r="R77" i="10"/>
  <c r="R76" i="10"/>
  <c r="T75" i="10"/>
  <c r="U75" i="10" s="1"/>
  <c r="S75" i="10"/>
  <c r="R75" i="10"/>
  <c r="R74" i="10"/>
  <c r="R73" i="10"/>
  <c r="R72" i="10"/>
  <c r="R71" i="10"/>
  <c r="R70" i="10"/>
  <c r="T69" i="10"/>
  <c r="U69" i="10" s="1"/>
  <c r="S69" i="10"/>
  <c r="R69" i="10"/>
  <c r="T68" i="10"/>
  <c r="S68" i="10"/>
  <c r="R68" i="10"/>
  <c r="T67" i="10"/>
  <c r="S67" i="10"/>
  <c r="R67" i="10"/>
  <c r="T66" i="10"/>
  <c r="S66" i="10"/>
  <c r="R66" i="10"/>
  <c r="R65" i="10"/>
  <c r="R64" i="10"/>
  <c r="R63" i="10"/>
  <c r="R62" i="10"/>
  <c r="R61" i="10"/>
  <c r="R60" i="10"/>
  <c r="T59" i="10"/>
  <c r="S59" i="10"/>
  <c r="R59" i="10"/>
  <c r="R58" i="10"/>
  <c r="R57" i="10"/>
  <c r="R56" i="10"/>
  <c r="R55" i="10"/>
  <c r="R54" i="10"/>
  <c r="R53" i="10"/>
  <c r="R52" i="10"/>
  <c r="T51" i="10"/>
  <c r="S51" i="10"/>
  <c r="R51" i="10"/>
  <c r="R50" i="10"/>
  <c r="R49" i="10"/>
  <c r="R48" i="10"/>
  <c r="R47" i="10"/>
  <c r="R46" i="10"/>
  <c r="R45" i="10"/>
  <c r="R44" i="10"/>
  <c r="R43" i="10"/>
  <c r="R42" i="10"/>
  <c r="R41" i="10"/>
  <c r="R40" i="10"/>
  <c r="T39" i="10"/>
  <c r="S39" i="10"/>
  <c r="R39" i="10"/>
  <c r="R38" i="10"/>
  <c r="R37" i="10"/>
  <c r="R36" i="10"/>
  <c r="R35" i="10"/>
  <c r="R34" i="10"/>
  <c r="R33" i="10"/>
  <c r="R32" i="10"/>
  <c r="R31" i="10"/>
  <c r="R30" i="10"/>
  <c r="R29" i="10"/>
  <c r="R28" i="10"/>
  <c r="R27" i="10"/>
  <c r="R26" i="10"/>
  <c r="R25" i="10"/>
  <c r="R24" i="10"/>
  <c r="T23" i="10"/>
  <c r="U23" i="10" s="1"/>
  <c r="S23" i="10"/>
  <c r="R23" i="10"/>
  <c r="R22" i="10"/>
  <c r="R21" i="10"/>
  <c r="R20" i="10"/>
  <c r="T19" i="10"/>
  <c r="S19" i="10"/>
  <c r="R19" i="10"/>
  <c r="R18" i="10"/>
  <c r="R17" i="10"/>
  <c r="R16" i="10"/>
  <c r="R15" i="10"/>
  <c r="R14" i="10"/>
  <c r="R13" i="10"/>
  <c r="R12" i="10"/>
  <c r="R11" i="10"/>
  <c r="T10" i="10"/>
  <c r="S10" i="10"/>
  <c r="R10" i="10"/>
  <c r="R9" i="10"/>
  <c r="R8" i="10"/>
  <c r="R7" i="10"/>
  <c r="R6" i="10"/>
  <c r="T5" i="10"/>
  <c r="S5" i="10"/>
  <c r="R5" i="10"/>
  <c r="T4" i="10"/>
  <c r="S4" i="10"/>
  <c r="R4" i="10"/>
  <c r="I96" i="10" l="1"/>
  <c r="I90" i="10"/>
  <c r="I84" i="10"/>
  <c r="I75" i="10"/>
  <c r="I59" i="10"/>
  <c r="I51" i="10"/>
  <c r="I10" i="10"/>
  <c r="G97" i="10"/>
  <c r="F97" i="10"/>
  <c r="I5" i="10"/>
  <c r="H97" i="10"/>
  <c r="I97" i="10" s="1"/>
  <c r="U59" i="10"/>
  <c r="U66" i="10"/>
  <c r="T97" i="10"/>
  <c r="U68" i="10"/>
  <c r="U10" i="10"/>
  <c r="U51" i="10"/>
  <c r="U67" i="10"/>
  <c r="U39" i="10"/>
  <c r="U96" i="10"/>
  <c r="U90" i="10"/>
  <c r="S97" i="10"/>
  <c r="U19" i="10"/>
  <c r="U5" i="10"/>
  <c r="U97" i="10"/>
  <c r="U4" i="10"/>
  <c r="L93" i="10"/>
  <c r="L83" i="10"/>
  <c r="N75" i="10"/>
  <c r="M75" i="10"/>
  <c r="L73" i="10"/>
  <c r="L63" i="10"/>
  <c r="L53" i="10"/>
  <c r="L43" i="10"/>
  <c r="N39" i="10"/>
  <c r="M39" i="10"/>
  <c r="L39" i="10"/>
  <c r="L38" i="10"/>
  <c r="L37" i="10"/>
  <c r="L36" i="10"/>
  <c r="L35" i="10"/>
  <c r="L34" i="10"/>
  <c r="L33" i="10"/>
  <c r="L32" i="10"/>
  <c r="L31" i="10"/>
  <c r="L30" i="10"/>
  <c r="N23" i="10"/>
  <c r="M23" i="10"/>
  <c r="L23" i="10"/>
  <c r="L13" i="10"/>
  <c r="K97" i="10"/>
  <c r="J97" i="10"/>
  <c r="L94" i="10"/>
  <c r="N90" i="10"/>
  <c r="M90" i="10"/>
  <c r="N84" i="10"/>
  <c r="M84" i="10"/>
  <c r="L84" i="10"/>
  <c r="L74" i="10"/>
  <c r="N69" i="10"/>
  <c r="M69" i="10"/>
  <c r="L64" i="10"/>
  <c r="L54" i="10"/>
  <c r="L49" i="10"/>
  <c r="L48" i="10"/>
  <c r="L47" i="10"/>
  <c r="L46" i="10"/>
  <c r="L45" i="10"/>
  <c r="L44" i="10"/>
  <c r="L42" i="10"/>
  <c r="L41" i="10"/>
  <c r="L40" i="10"/>
  <c r="L24" i="10"/>
  <c r="L14" i="10"/>
  <c r="N4" i="10"/>
  <c r="M4" i="10"/>
  <c r="L4" i="10"/>
  <c r="O4" i="10" l="1"/>
  <c r="O23" i="10"/>
  <c r="O39" i="10"/>
  <c r="O84" i="10"/>
  <c r="N96" i="10"/>
  <c r="M96" i="10"/>
  <c r="L96" i="10"/>
  <c r="N95" i="10"/>
  <c r="M95" i="10"/>
  <c r="L95" i="10"/>
  <c r="L92" i="10"/>
  <c r="L91" i="10"/>
  <c r="O90" i="10"/>
  <c r="L90" i="10"/>
  <c r="L89" i="10"/>
  <c r="L88" i="10"/>
  <c r="L87" i="10"/>
  <c r="L86" i="10"/>
  <c r="L85" i="10"/>
  <c r="L82" i="10"/>
  <c r="L81" i="10"/>
  <c r="L80" i="10"/>
  <c r="L79" i="10"/>
  <c r="L78" i="10"/>
  <c r="L77" i="10"/>
  <c r="L76" i="10"/>
  <c r="L75" i="10"/>
  <c r="L72" i="10"/>
  <c r="L71" i="10"/>
  <c r="L70" i="10"/>
  <c r="O69" i="10"/>
  <c r="L69" i="10"/>
  <c r="N68" i="10"/>
  <c r="M68" i="10"/>
  <c r="L68" i="10"/>
  <c r="N67" i="10"/>
  <c r="M67" i="10"/>
  <c r="L67" i="10"/>
  <c r="N66" i="10"/>
  <c r="M66" i="10"/>
  <c r="O66" i="10" s="1"/>
  <c r="L66" i="10"/>
  <c r="L65" i="10"/>
  <c r="L62" i="10"/>
  <c r="L61" i="10"/>
  <c r="L60" i="10"/>
  <c r="N59" i="10"/>
  <c r="M59" i="10"/>
  <c r="L59" i="10"/>
  <c r="L58" i="10"/>
  <c r="L57" i="10"/>
  <c r="L56" i="10"/>
  <c r="L55" i="10"/>
  <c r="L52" i="10"/>
  <c r="N51" i="10"/>
  <c r="M51" i="10"/>
  <c r="L51" i="10"/>
  <c r="L50" i="10"/>
  <c r="L29" i="10"/>
  <c r="L28" i="10"/>
  <c r="L27" i="10"/>
  <c r="L26" i="10"/>
  <c r="L25" i="10"/>
  <c r="L22" i="10"/>
  <c r="L21" i="10"/>
  <c r="L20" i="10"/>
  <c r="N19" i="10"/>
  <c r="M19" i="10"/>
  <c r="L19" i="10"/>
  <c r="L18" i="10"/>
  <c r="L17" i="10"/>
  <c r="L16" i="10"/>
  <c r="L15" i="10"/>
  <c r="L12" i="10"/>
  <c r="L11" i="10"/>
  <c r="N10" i="10"/>
  <c r="M10" i="10"/>
  <c r="L10" i="10"/>
  <c r="L9" i="10"/>
  <c r="L8" i="10"/>
  <c r="L7" i="10"/>
  <c r="L6" i="10"/>
  <c r="N5" i="10"/>
  <c r="M5" i="10"/>
  <c r="L5" i="10"/>
  <c r="O51" i="10" l="1"/>
  <c r="O59" i="10"/>
  <c r="O75" i="10"/>
  <c r="M97" i="10"/>
  <c r="O5" i="10"/>
  <c r="N97" i="10"/>
  <c r="O10" i="10"/>
  <c r="O95" i="10"/>
  <c r="O68" i="10"/>
  <c r="O19" i="10"/>
  <c r="O67" i="10"/>
  <c r="O96" i="10"/>
  <c r="L97" i="10"/>
  <c r="G27" i="13"/>
  <c r="O97" i="10" l="1"/>
  <c r="E74" i="13"/>
  <c r="D74" i="13"/>
  <c r="H73" i="13"/>
  <c r="G73" i="13"/>
  <c r="F73" i="13"/>
  <c r="H72" i="13"/>
  <c r="G72" i="13"/>
  <c r="F72" i="13"/>
  <c r="F71" i="13"/>
  <c r="F70" i="13"/>
  <c r="F69" i="13"/>
  <c r="F68" i="13"/>
  <c r="H67" i="13"/>
  <c r="G67" i="13"/>
  <c r="F67" i="13"/>
  <c r="F66" i="13"/>
  <c r="F65" i="13"/>
  <c r="F64" i="13"/>
  <c r="F63" i="13"/>
  <c r="H62" i="13"/>
  <c r="G62" i="13"/>
  <c r="F62" i="13"/>
  <c r="H61" i="13"/>
  <c r="G61" i="13"/>
  <c r="F61" i="13"/>
  <c r="F60" i="13"/>
  <c r="F59" i="13"/>
  <c r="F58" i="13"/>
  <c r="H57" i="13"/>
  <c r="G57" i="13"/>
  <c r="F57" i="13"/>
  <c r="H56" i="13"/>
  <c r="G56" i="13"/>
  <c r="F56" i="13"/>
  <c r="H55" i="13"/>
  <c r="I55" i="13" s="1"/>
  <c r="G55" i="13"/>
  <c r="F55" i="13"/>
  <c r="H54" i="13"/>
  <c r="I54" i="13" s="1"/>
  <c r="G54" i="13"/>
  <c r="F54" i="13"/>
  <c r="F53" i="13"/>
  <c r="F52" i="13"/>
  <c r="H51" i="13"/>
  <c r="G51" i="13"/>
  <c r="F51" i="13"/>
  <c r="F50" i="13"/>
  <c r="F49" i="13"/>
  <c r="F48" i="13"/>
  <c r="F47" i="13"/>
  <c r="F46" i="13"/>
  <c r="H45" i="13"/>
  <c r="G45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H33" i="13"/>
  <c r="G33" i="13"/>
  <c r="F33" i="13"/>
  <c r="F32" i="13"/>
  <c r="F31" i="13"/>
  <c r="F30" i="13"/>
  <c r="F29" i="13"/>
  <c r="F28" i="13"/>
  <c r="H27" i="13"/>
  <c r="F27" i="13"/>
  <c r="F26" i="13"/>
  <c r="F25" i="13"/>
  <c r="F24" i="13"/>
  <c r="F23" i="13"/>
  <c r="F22" i="13"/>
  <c r="F21" i="13"/>
  <c r="H20" i="13"/>
  <c r="G20" i="13"/>
  <c r="F20" i="13"/>
  <c r="F19" i="13"/>
  <c r="F18" i="13"/>
  <c r="H17" i="13"/>
  <c r="G17" i="13"/>
  <c r="F17" i="13"/>
  <c r="F16" i="13"/>
  <c r="F15" i="13"/>
  <c r="F14" i="13"/>
  <c r="F13" i="13"/>
  <c r="F12" i="13"/>
  <c r="F11" i="13"/>
  <c r="H10" i="13"/>
  <c r="G10" i="13"/>
  <c r="F10" i="13"/>
  <c r="F9" i="13"/>
  <c r="F8" i="13"/>
  <c r="F7" i="13"/>
  <c r="F6" i="13"/>
  <c r="H5" i="13"/>
  <c r="G5" i="13"/>
  <c r="F5" i="13"/>
  <c r="H4" i="13"/>
  <c r="G4" i="13"/>
  <c r="F4" i="13"/>
  <c r="I10" i="13" l="1"/>
  <c r="F74" i="13"/>
  <c r="I45" i="13"/>
  <c r="G74" i="13"/>
  <c r="I51" i="13"/>
  <c r="I73" i="13"/>
  <c r="I67" i="13"/>
  <c r="I57" i="13"/>
  <c r="I33" i="13"/>
  <c r="I62" i="13"/>
  <c r="I27" i="13"/>
  <c r="I56" i="13"/>
  <c r="I61" i="13"/>
  <c r="H74" i="13"/>
  <c r="I20" i="13"/>
  <c r="I72" i="13"/>
  <c r="I17" i="13"/>
  <c r="I5" i="13"/>
  <c r="I74" i="13"/>
  <c r="I4" i="13"/>
</calcChain>
</file>

<file path=xl/sharedStrings.xml><?xml version="1.0" encoding="utf-8"?>
<sst xmlns="http://schemas.openxmlformats.org/spreadsheetml/2006/main" count="234" uniqueCount="169">
  <si>
    <t>간호대학</t>
  </si>
  <si>
    <t>경영대학</t>
  </si>
  <si>
    <t>관광경영학과</t>
  </si>
  <si>
    <t>국제무역학과</t>
  </si>
  <si>
    <t>농업생명과학대학</t>
  </si>
  <si>
    <t>동물생명과학대학</t>
  </si>
  <si>
    <t>동물응용과학과</t>
  </si>
  <si>
    <t>디자인학과</t>
  </si>
  <si>
    <t>무용학과</t>
  </si>
  <si>
    <t>미술학과</t>
  </si>
  <si>
    <t>스포츠과학과</t>
  </si>
  <si>
    <t>영상문화학과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</si>
  <si>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</si>
  <si>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</si>
  <si>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</si>
  <si>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</si>
  <si>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</si>
  <si>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</si>
  <si>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</si>
  <si>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</si>
  <si>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</si>
  <si>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</si>
  <si>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</si>
  <si>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</si>
  <si>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</si>
  <si>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사회과학대학</t>
  </si>
  <si>
    <t>사회학과</t>
  </si>
  <si>
    <t>정치외교학과</t>
  </si>
  <si>
    <t>산림환경과학대학</t>
  </si>
  <si>
    <t>수의과대학</t>
  </si>
  <si>
    <t>의생명과학대학</t>
  </si>
  <si>
    <t>생명건강공학과</t>
  </si>
  <si>
    <t>인문대학</t>
  </si>
  <si>
    <t>자연과학대학</t>
  </si>
  <si>
    <t>생명과학과</t>
  </si>
  <si>
    <t>수학과</t>
  </si>
  <si>
    <t>IT대학</t>
  </si>
  <si>
    <t>전기전자공학과</t>
  </si>
  <si>
    <t>의과대학</t>
  </si>
  <si>
    <t>의예과</t>
  </si>
  <si>
    <t>총 합계</t>
    <phoneticPr fontId="1" type="noConversion"/>
  </si>
  <si>
    <t>학과, 학부</t>
    <phoneticPr fontId="1" type="noConversion"/>
  </si>
  <si>
    <t>단대별
실시 인원</t>
    <phoneticPr fontId="1" type="noConversion"/>
  </si>
  <si>
    <t>코딩 no.</t>
    <phoneticPr fontId="1" type="noConversion"/>
  </si>
  <si>
    <t>학과별
실시율</t>
    <phoneticPr fontId="1" type="noConversion"/>
  </si>
  <si>
    <t>단대별
실시율</t>
    <phoneticPr fontId="1" type="noConversion"/>
  </si>
  <si>
    <t>단대별 
신입생 수</t>
    <phoneticPr fontId="1" type="noConversion"/>
  </si>
  <si>
    <t>학과별 
실시 인원</t>
    <phoneticPr fontId="1" type="noConversion"/>
  </si>
  <si>
    <t>학과별 
신입생 수</t>
    <phoneticPr fontId="1" type="noConversion"/>
  </si>
  <si>
    <t>단과대학</t>
    <phoneticPr fontId="1" type="noConversion"/>
  </si>
  <si>
    <t>AI융합학과</t>
  </si>
  <si>
    <t>디지털밀리터리학과</t>
  </si>
  <si>
    <t>인문학부</t>
    <phoneticPr fontId="1" type="noConversion"/>
  </si>
  <si>
    <t>동물산업융합학과</t>
  </si>
  <si>
    <t>음악학과</t>
  </si>
  <si>
    <t>문화인류학과</t>
    <phoneticPr fontId="1" type="noConversion"/>
  </si>
  <si>
    <t>분자생명과학과</t>
  </si>
  <si>
    <t>생물의소재공학과</t>
  </si>
  <si>
    <t>배터리융합공학과</t>
    <phoneticPr fontId="1" type="noConversion"/>
  </si>
  <si>
    <t>문화인류학과</t>
  </si>
  <si>
    <t>경영·회계학부</t>
    <phoneticPr fontId="1" type="noConversion"/>
  </si>
  <si>
    <t>기계의용·메카트로닉스공학과</t>
    <phoneticPr fontId="1" type="noConversion"/>
  </si>
  <si>
    <t>의생명융합학부</t>
    <phoneticPr fontId="1" type="noConversion"/>
  </si>
  <si>
    <t>약학대학</t>
  </si>
  <si>
    <t>약학과</t>
  </si>
  <si>
    <t>식품생명공학과</t>
  </si>
  <si>
    <t>간호학과</t>
    <phoneticPr fontId="1" type="noConversion"/>
  </si>
  <si>
    <t>경제·정보통계학부</t>
    <phoneticPr fontId="1" type="noConversion"/>
  </si>
  <si>
    <t>동물자원과학과</t>
    <phoneticPr fontId="1" type="noConversion"/>
  </si>
  <si>
    <t>건축학과(5년제)</t>
    <phoneticPr fontId="1" type="noConversion"/>
  </si>
  <si>
    <t>스마트산업공학과</t>
    <phoneticPr fontId="1" type="noConversion"/>
  </si>
  <si>
    <t>에너지자원공학과</t>
    <phoneticPr fontId="1" type="noConversion"/>
  </si>
  <si>
    <t>화공·생물공학부</t>
    <phoneticPr fontId="1" type="noConversion"/>
  </si>
  <si>
    <t>미디어커뮤니케이션학과</t>
    <phoneticPr fontId="1" type="noConversion"/>
  </si>
  <si>
    <t>수의예과</t>
    <phoneticPr fontId="1" type="noConversion"/>
  </si>
  <si>
    <t>반도체물리학과</t>
    <phoneticPr fontId="1" type="noConversion"/>
  </si>
  <si>
    <t>지질·지구물리학부</t>
    <phoneticPr fontId="1" type="noConversion"/>
  </si>
  <si>
    <t>화학·생화학부</t>
    <phoneticPr fontId="1" type="noConversion"/>
  </si>
  <si>
    <t>전자공학과</t>
    <phoneticPr fontId="1" type="noConversion"/>
  </si>
  <si>
    <t>컴퓨터공학과</t>
    <phoneticPr fontId="1" type="noConversion"/>
  </si>
  <si>
    <t>자유전공학부(인문계열)</t>
    <phoneticPr fontId="1" type="noConversion"/>
  </si>
  <si>
    <t>자유전공학부(자연계열)</t>
    <phoneticPr fontId="1" type="noConversion"/>
  </si>
  <si>
    <t>스마트팜융합바이오시스템공학과</t>
    <phoneticPr fontId="1" type="noConversion"/>
  </si>
  <si>
    <t>경영대학 자유전공학과</t>
    <phoneticPr fontId="1" type="noConversion"/>
  </si>
  <si>
    <t>스마트팜농산업학과</t>
  </si>
  <si>
    <t>생물자원과학부</t>
    <phoneticPr fontId="1" type="noConversion"/>
  </si>
  <si>
    <t>식품자원경제학과</t>
    <phoneticPr fontId="1" type="noConversion"/>
  </si>
  <si>
    <t>원예학과</t>
    <phoneticPr fontId="1" type="noConversion"/>
  </si>
  <si>
    <t>생명·환경융합학부</t>
    <phoneticPr fontId="1" type="noConversion"/>
  </si>
  <si>
    <t>농업생명과학대학 자유전공학과</t>
    <phoneticPr fontId="1" type="noConversion"/>
  </si>
  <si>
    <t>건축공학과</t>
    <phoneticPr fontId="1" type="noConversion"/>
  </si>
  <si>
    <t>토목공학과</t>
    <phoneticPr fontId="1" type="noConversion"/>
  </si>
  <si>
    <t>환경공학과</t>
    <phoneticPr fontId="1" type="noConversion"/>
  </si>
  <si>
    <t>기계융합공학부</t>
    <phoneticPr fontId="1" type="noConversion"/>
  </si>
  <si>
    <t>문화예술·공과대학 자유전공학과</t>
    <phoneticPr fontId="1" type="noConversion"/>
  </si>
  <si>
    <t>교육학과</t>
    <phoneticPr fontId="1" type="noConversion"/>
  </si>
  <si>
    <t>산림바이오소재공학과</t>
    <phoneticPr fontId="1" type="noConversion"/>
  </si>
  <si>
    <t>펄프제지공학과</t>
    <phoneticPr fontId="1" type="noConversion"/>
  </si>
  <si>
    <t>산림경영학과</t>
    <phoneticPr fontId="1" type="noConversion"/>
  </si>
  <si>
    <t>산림자원학과</t>
    <phoneticPr fontId="1" type="noConversion"/>
  </si>
  <si>
    <t>산림환경보호학과</t>
    <phoneticPr fontId="1" type="noConversion"/>
  </si>
  <si>
    <t>산림환경과학대학 자유전공학과</t>
    <phoneticPr fontId="1" type="noConversion"/>
  </si>
  <si>
    <t>의생명시스템과학과</t>
    <phoneticPr fontId="1" type="noConversion"/>
  </si>
  <si>
    <t>의생명공학과</t>
    <phoneticPr fontId="1" type="noConversion"/>
  </si>
  <si>
    <t>의생명과학대학 자유전공학과</t>
    <phoneticPr fontId="1" type="noConversion"/>
  </si>
  <si>
    <t>국어국문학과</t>
    <phoneticPr fontId="1" type="noConversion"/>
  </si>
  <si>
    <t>독어독문학과</t>
    <phoneticPr fontId="1" type="noConversion"/>
  </si>
  <si>
    <t>불어불문학과</t>
    <phoneticPr fontId="1" type="noConversion"/>
  </si>
  <si>
    <t>사학과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</si>
  <si>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</si>
  <si>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</si>
  <si>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</si>
  <si>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철학과</t>
    <phoneticPr fontId="1" type="noConversion"/>
  </si>
  <si>
    <t>인문대학 자유전공학과</t>
    <phoneticPr fontId="1" type="noConversion"/>
  </si>
  <si>
    <t>인문대학</t>
    <phoneticPr fontId="1" type="noConversion"/>
  </si>
  <si>
    <t>자연과학대학 자유전공학과</t>
    <phoneticPr fontId="1" type="noConversion"/>
  </si>
  <si>
    <t>글로벌미래융합대학</t>
    <phoneticPr fontId="1" type="noConversion"/>
  </si>
  <si>
    <t>동물생명과학대학 자유전공학과</t>
    <phoneticPr fontId="1" type="noConversion"/>
  </si>
  <si>
    <t>지역건설공학과</t>
    <phoneticPr fontId="1" type="noConversion"/>
  </si>
  <si>
    <t>부동산학과</t>
    <phoneticPr fontId="1" type="noConversion"/>
  </si>
  <si>
    <t>심리학과</t>
    <phoneticPr fontId="1" type="noConversion"/>
  </si>
  <si>
    <t>행정학과</t>
    <phoneticPr fontId="1" type="noConversion"/>
  </si>
  <si>
    <t>사회과학대학 자유전공학과</t>
    <phoneticPr fontId="1" type="noConversion"/>
  </si>
  <si>
    <t>문화예술·공과대학</t>
    <phoneticPr fontId="1" type="noConversion"/>
  </si>
  <si>
    <t>관광경영학과</t>
    <phoneticPr fontId="1" type="noConversion"/>
  </si>
  <si>
    <t>국제무역학과</t>
    <phoneticPr fontId="1" type="noConversion"/>
  </si>
  <si>
    <t>경영대학 무전공학과</t>
    <phoneticPr fontId="1" type="noConversion"/>
  </si>
  <si>
    <t>식품생명공학과</t>
    <phoneticPr fontId="1" type="noConversion"/>
  </si>
  <si>
    <t>원예·농업자원경제학부</t>
    <phoneticPr fontId="1" type="noConversion"/>
  </si>
  <si>
    <t>환경융합학부</t>
    <phoneticPr fontId="1" type="noConversion"/>
  </si>
  <si>
    <t>농업생명과학대학 무전공학과</t>
    <phoneticPr fontId="1" type="noConversion"/>
  </si>
  <si>
    <t>동물산업융합학과</t>
    <phoneticPr fontId="1" type="noConversion"/>
  </si>
  <si>
    <t>동물응용과학과</t>
    <phoneticPr fontId="1" type="noConversion"/>
  </si>
  <si>
    <t>문화예술·공과대학_공학계열</t>
    <phoneticPr fontId="1" type="noConversion"/>
  </si>
  <si>
    <t>건축·토목·환경공학부</t>
    <phoneticPr fontId="1" type="noConversion"/>
  </si>
  <si>
    <t>문화예술·공과대학_예술계열</t>
    <phoneticPr fontId="1" type="noConversion"/>
  </si>
  <si>
    <t>디자인학과</t>
    <phoneticPr fontId="1" type="noConversion"/>
  </si>
  <si>
    <t>무용학과</t>
    <phoneticPr fontId="1" type="noConversion"/>
  </si>
  <si>
    <t>미술학과</t>
    <phoneticPr fontId="1" type="noConversion"/>
  </si>
  <si>
    <t>스포츠과학과</t>
    <phoneticPr fontId="1" type="noConversion"/>
  </si>
  <si>
    <t>음악학과</t>
    <phoneticPr fontId="1" type="noConversion"/>
  </si>
  <si>
    <t>영상문화학과</t>
    <phoneticPr fontId="1" type="noConversion"/>
  </si>
  <si>
    <t>가정교육과</t>
    <phoneticPr fontId="1" type="noConversion"/>
  </si>
  <si>
    <t>과학교육학부</t>
    <phoneticPr fontId="1" type="noConversion"/>
  </si>
  <si>
    <t>국어교육과</t>
    <phoneticPr fontId="1" type="noConversion"/>
  </si>
  <si>
    <t>역사교육과</t>
    <phoneticPr fontId="1" type="noConversion"/>
  </si>
  <si>
    <t>윤리교육과</t>
    <phoneticPr fontId="1" type="noConversion"/>
  </si>
  <si>
    <t>일반사회교육과</t>
    <phoneticPr fontId="1" type="noConversion"/>
  </si>
  <si>
    <t>체육교육과</t>
    <phoneticPr fontId="1" type="noConversion"/>
  </si>
  <si>
    <t>한문교육과</t>
    <phoneticPr fontId="1" type="noConversion"/>
  </si>
  <si>
    <t>부동산학과</t>
    <phoneticPr fontId="1" type="noConversion"/>
  </si>
  <si>
    <t>행정·심리학부</t>
    <phoneticPr fontId="1" type="noConversion"/>
  </si>
  <si>
    <t>목재·종이과학부</t>
    <phoneticPr fontId="1" type="noConversion"/>
  </si>
  <si>
    <t>산림과학부</t>
    <phoneticPr fontId="1" type="noConversion"/>
  </si>
  <si>
    <t>생태조경디자인학과</t>
    <phoneticPr fontId="1" type="noConversion"/>
  </si>
  <si>
    <t>의예과</t>
    <phoneticPr fontId="1" type="noConversion"/>
  </si>
  <si>
    <t>분자생명과학과</t>
    <phoneticPr fontId="1" type="noConversion"/>
  </si>
  <si>
    <t>생명건강공학과</t>
    <phoneticPr fontId="1" type="noConversion"/>
  </si>
  <si>
    <t>생물의소재공학과</t>
    <phoneticPr fontId="1" type="noConversion"/>
  </si>
  <si>
    <t>생명과학과</t>
    <phoneticPr fontId="1" type="noConversion"/>
  </si>
  <si>
    <t>수학과</t>
    <phoneticPr fontId="1" type="noConversion"/>
  </si>
  <si>
    <t>디지털밀리터리학과</t>
    <phoneticPr fontId="1" type="noConversion"/>
  </si>
  <si>
    <t>전기전자공학과</t>
    <phoneticPr fontId="1" type="noConversion"/>
  </si>
  <si>
    <t>AI융합학과</t>
    <phoneticPr fontId="1" type="noConversion"/>
  </si>
  <si>
    <t>독립학부</t>
  </si>
  <si>
    <r>
      <rPr>
        <b/>
        <sz val="16"/>
        <color rgb="FFFF0000"/>
        <rFont val="맑은 고딕"/>
        <family val="3"/>
        <charset val="129"/>
        <scheme val="minor"/>
      </rPr>
      <t>&lt;참고&gt;</t>
    </r>
    <r>
      <rPr>
        <b/>
        <sz val="16"/>
        <rFont val="맑은 고딕"/>
        <family val="3"/>
        <charset val="129"/>
        <scheme val="minor"/>
      </rPr>
      <t>2025 신입생실태조사 실시율</t>
    </r>
    <r>
      <rPr>
        <b/>
        <sz val="16"/>
        <color rgb="FFFF0000"/>
        <rFont val="맑은 고딕"/>
        <family val="3"/>
        <charset val="129"/>
        <scheme val="minor"/>
      </rPr>
      <t xml:space="preserve"> </t>
    </r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</si>
  <si>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>&lt;중간점검 후&gt;</t>
    </r>
    <r>
      <rPr>
        <b/>
        <sz val="16"/>
        <rFont val="맑은 고딕"/>
        <family val="3"/>
        <charset val="129"/>
        <scheme val="minor"/>
      </rPr>
      <t xml:space="preserve"> 2026 신입생실태조사 실시율(26. 5. 29)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</si>
  <si>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&lt;중간점검&gt;</t>
    </r>
    <r>
      <rPr>
        <b/>
        <sz val="16"/>
        <color rgb="FFFF0000"/>
        <rFont val="맑은 고딕"/>
        <family val="3"/>
        <charset val="129"/>
        <scheme val="minor"/>
      </rPr>
      <t xml:space="preserve"> </t>
    </r>
    <r>
      <rPr>
        <b/>
        <sz val="16"/>
        <rFont val="맑은 고딕"/>
        <family val="3"/>
        <charset val="129"/>
        <scheme val="minor"/>
      </rPr>
      <t>2026 신입생실태조사 실시율(26. 5. 19)</t>
    </r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</si>
  <si>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>&lt;1차 연장 중간점검&gt;</t>
    </r>
    <r>
      <rPr>
        <b/>
        <sz val="16"/>
        <rFont val="맑은 고딕"/>
        <family val="3"/>
        <charset val="129"/>
        <scheme val="minor"/>
      </rPr>
      <t xml:space="preserve"> 2026 신입생실태조사 실시율(26. 6. 10)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</si>
</sst>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_ "/>
    <numFmt numFmtId="178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rgb="FF0061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</cellStyleXfs>
  <cellXfs count="2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2" fillId="0" borderId="9" xfId="0" applyNumberFormat="1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176" fontId="5" fillId="5" borderId="10" xfId="1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176" fontId="9" fillId="0" borderId="10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176" fontId="7" fillId="0" borderId="16" xfId="1" applyNumberFormat="1" applyFont="1" applyFill="1" applyBorder="1" applyAlignment="1">
      <alignment horizontal="center" vertical="center" shrinkToFit="1"/>
    </xf>
    <xf numFmtId="176" fontId="7" fillId="0" borderId="28" xfId="1" applyNumberFormat="1" applyFont="1" applyFill="1" applyBorder="1" applyAlignment="1">
      <alignment horizontal="center" vertical="center" shrinkToFit="1"/>
    </xf>
    <xf numFmtId="176" fontId="7" fillId="0" borderId="29" xfId="1" applyNumberFormat="1" applyFont="1" applyFill="1" applyBorder="1" applyAlignment="1">
      <alignment horizontal="center" vertical="center" shrinkToFit="1"/>
    </xf>
    <xf numFmtId="176" fontId="7" fillId="0" borderId="30" xfId="1" applyNumberFormat="1" applyFont="1" applyFill="1" applyBorder="1" applyAlignment="1">
      <alignment horizontal="center" vertical="center" shrinkToFit="1"/>
    </xf>
    <xf numFmtId="3" fontId="2" fillId="0" borderId="8" xfId="0" applyNumberFormat="1" applyFont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 shrinkToFit="1"/>
    </xf>
    <xf numFmtId="176" fontId="2" fillId="0" borderId="7" xfId="1" applyNumberFormat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5" borderId="35" xfId="0" applyFont="1" applyFill="1" applyBorder="1" applyAlignment="1">
      <alignment horizontal="center" vertical="center" shrinkToFit="1"/>
    </xf>
    <xf numFmtId="0" fontId="5" fillId="5" borderId="32" xfId="0" applyFont="1" applyFill="1" applyBorder="1" applyAlignment="1">
      <alignment horizontal="center" vertical="center" shrinkToFit="1"/>
    </xf>
    <xf numFmtId="0" fontId="12" fillId="0" borderId="32" xfId="0" applyFont="1" applyFill="1" applyBorder="1" applyAlignment="1">
      <alignment horizontal="center" vertical="center" shrinkToFit="1"/>
    </xf>
    <xf numFmtId="0" fontId="7" fillId="5" borderId="3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176" fontId="7" fillId="4" borderId="30" xfId="1" applyNumberFormat="1" applyFont="1" applyFill="1" applyBorder="1" applyAlignment="1">
      <alignment horizontal="center" vertical="center" shrinkToFit="1"/>
    </xf>
    <xf numFmtId="176" fontId="7" fillId="4" borderId="29" xfId="1" applyNumberFormat="1" applyFont="1" applyFill="1" applyBorder="1" applyAlignment="1">
      <alignment horizontal="center" vertical="center" shrinkToFit="1"/>
    </xf>
    <xf numFmtId="0" fontId="12" fillId="0" borderId="35" xfId="0" applyFont="1" applyFill="1" applyBorder="1" applyAlignment="1">
      <alignment vertical="center" shrinkToFit="1"/>
    </xf>
    <xf numFmtId="0" fontId="12" fillId="0" borderId="36" xfId="0" applyFont="1" applyFill="1" applyBorder="1" applyAlignment="1">
      <alignment vertical="center" shrinkToFit="1"/>
    </xf>
    <xf numFmtId="0" fontId="12" fillId="0" borderId="37" xfId="0" applyFont="1" applyFill="1" applyBorder="1" applyAlignment="1">
      <alignment vertical="center" shrinkToFit="1"/>
    </xf>
    <xf numFmtId="0" fontId="12" fillId="0" borderId="38" xfId="0" applyFont="1" applyFill="1" applyBorder="1" applyAlignment="1">
      <alignment vertical="center" shrinkToFit="1"/>
    </xf>
    <xf numFmtId="0" fontId="5" fillId="0" borderId="44" xfId="0" applyFont="1" applyFill="1" applyBorder="1" applyAlignment="1">
      <alignment vertical="center" shrinkToFit="1"/>
    </xf>
    <xf numFmtId="0" fontId="12" fillId="0" borderId="50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0" fontId="5" fillId="0" borderId="40" xfId="0" applyFont="1" applyFill="1" applyBorder="1" applyAlignment="1">
      <alignment vertical="center" shrinkToFit="1"/>
    </xf>
    <xf numFmtId="0" fontId="5" fillId="0" borderId="46" xfId="0" applyFont="1" applyFill="1" applyBorder="1" applyAlignment="1">
      <alignment vertical="center" shrinkToFit="1"/>
    </xf>
    <xf numFmtId="0" fontId="5" fillId="0" borderId="51" xfId="0" applyFont="1" applyFill="1" applyBorder="1" applyAlignment="1">
      <alignment vertical="center" shrinkToFit="1"/>
    </xf>
    <xf numFmtId="0" fontId="12" fillId="0" borderId="44" xfId="0" applyFont="1" applyFill="1" applyBorder="1" applyAlignment="1">
      <alignment vertical="center" shrinkToFit="1"/>
    </xf>
    <xf numFmtId="178" fontId="7" fillId="0" borderId="9" xfId="0" applyNumberFormat="1" applyFont="1" applyFill="1" applyBorder="1" applyAlignment="1">
      <alignment horizontal="center" vertical="center" shrinkToFit="1"/>
    </xf>
    <xf numFmtId="178" fontId="12" fillId="0" borderId="21" xfId="0" applyNumberFormat="1" applyFont="1" applyFill="1" applyBorder="1" applyAlignment="1">
      <alignment horizontal="center" vertical="center" shrinkToFit="1"/>
    </xf>
    <xf numFmtId="178" fontId="7" fillId="0" borderId="4" xfId="0" applyNumberFormat="1" applyFont="1" applyFill="1" applyBorder="1" applyAlignment="1">
      <alignment horizontal="center" vertical="center" shrinkToFit="1"/>
    </xf>
    <xf numFmtId="178" fontId="12" fillId="0" borderId="22" xfId="0" applyNumberFormat="1" applyFont="1" applyFill="1" applyBorder="1" applyAlignment="1">
      <alignment horizontal="center" vertical="center" shrinkToFit="1"/>
    </xf>
    <xf numFmtId="178" fontId="7" fillId="0" borderId="1" xfId="0" applyNumberFormat="1" applyFont="1" applyFill="1" applyBorder="1" applyAlignment="1">
      <alignment horizontal="center" vertical="center" shrinkToFit="1"/>
    </xf>
    <xf numFmtId="178" fontId="12" fillId="0" borderId="18" xfId="0" applyNumberFormat="1" applyFont="1" applyFill="1" applyBorder="1" applyAlignment="1">
      <alignment horizontal="center" vertical="center" shrinkToFit="1"/>
    </xf>
    <xf numFmtId="178" fontId="7" fillId="0" borderId="6" xfId="0" applyNumberFormat="1" applyFont="1" applyFill="1" applyBorder="1" applyAlignment="1">
      <alignment horizontal="center" vertical="center" shrinkToFit="1"/>
    </xf>
    <xf numFmtId="178" fontId="7" fillId="0" borderId="4" xfId="0" quotePrefix="1" applyNumberFormat="1" applyFont="1" applyFill="1" applyBorder="1" applyAlignment="1">
      <alignment horizontal="center" vertical="center" shrinkToFit="1"/>
    </xf>
    <xf numFmtId="178" fontId="7" fillId="4" borderId="6" xfId="0" applyNumberFormat="1" applyFont="1" applyFill="1" applyBorder="1" applyAlignment="1">
      <alignment horizontal="center" vertical="center" shrinkToFit="1"/>
    </xf>
    <xf numFmtId="178" fontId="7" fillId="4" borderId="1" xfId="0" applyNumberFormat="1" applyFont="1" applyFill="1" applyBorder="1" applyAlignment="1">
      <alignment horizontal="center" vertical="center" shrinkToFit="1"/>
    </xf>
    <xf numFmtId="176" fontId="13" fillId="2" borderId="10" xfId="1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shrinkToFit="1"/>
    </xf>
    <xf numFmtId="0" fontId="7" fillId="0" borderId="35" xfId="0" applyFont="1" applyFill="1" applyBorder="1" applyAlignment="1">
      <alignment horizontal="left" vertical="center" shrinkToFit="1"/>
    </xf>
    <xf numFmtId="178" fontId="7" fillId="0" borderId="8" xfId="0" applyNumberFormat="1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left" vertical="center" shrinkToFit="1"/>
    </xf>
    <xf numFmtId="178" fontId="7" fillId="0" borderId="21" xfId="0" applyNumberFormat="1" applyFont="1" applyFill="1" applyBorder="1" applyAlignment="1">
      <alignment horizontal="center" vertical="center" shrinkToFit="1"/>
    </xf>
    <xf numFmtId="0" fontId="7" fillId="0" borderId="37" xfId="0" applyFont="1" applyFill="1" applyBorder="1" applyAlignment="1">
      <alignment horizontal="left" vertical="center" shrinkToFit="1"/>
    </xf>
    <xf numFmtId="178" fontId="7" fillId="0" borderId="22" xfId="0" applyNumberFormat="1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left" vertical="center" shrinkToFit="1"/>
    </xf>
    <xf numFmtId="178" fontId="7" fillId="0" borderId="18" xfId="0" applyNumberFormat="1" applyFont="1" applyFill="1" applyBorder="1" applyAlignment="1">
      <alignment horizontal="center" vertical="center" shrinkToFit="1"/>
    </xf>
    <xf numFmtId="0" fontId="7" fillId="4" borderId="38" xfId="0" applyFont="1" applyFill="1" applyBorder="1" applyAlignment="1">
      <alignment horizontal="left" vertical="center" shrinkToFit="1"/>
    </xf>
    <xf numFmtId="178" fontId="7" fillId="4" borderId="18" xfId="0" applyNumberFormat="1" applyFont="1" applyFill="1" applyBorder="1" applyAlignment="1">
      <alignment horizontal="center" vertical="center" shrinkToFit="1"/>
    </xf>
    <xf numFmtId="0" fontId="7" fillId="4" borderId="37" xfId="0" applyFont="1" applyFill="1" applyBorder="1" applyAlignment="1">
      <alignment horizontal="left" vertical="center" shrinkToFit="1"/>
    </xf>
    <xf numFmtId="178" fontId="7" fillId="4" borderId="22" xfId="0" applyNumberFormat="1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/>
    </xf>
    <xf numFmtId="176" fontId="3" fillId="6" borderId="29" xfId="2" applyNumberFormat="1" applyBorder="1" applyAlignment="1">
      <alignment horizontal="center" vertical="center" shrinkToFit="1"/>
    </xf>
    <xf numFmtId="178" fontId="7" fillId="4" borderId="4" xfId="0" applyNumberFormat="1" applyFont="1" applyFill="1" applyBorder="1" applyAlignment="1">
      <alignment horizontal="center" vertical="center" shrinkToFit="1"/>
    </xf>
    <xf numFmtId="178" fontId="7" fillId="4" borderId="49" xfId="0" applyNumberFormat="1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shrinkToFit="1"/>
    </xf>
    <xf numFmtId="178" fontId="7" fillId="4" borderId="52" xfId="0" applyNumberFormat="1" applyFont="1" applyFill="1" applyBorder="1" applyAlignment="1">
      <alignment horizontal="center" vertical="center" shrinkToFit="1"/>
    </xf>
    <xf numFmtId="178" fontId="7" fillId="4" borderId="36" xfId="0" applyNumberFormat="1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10" fillId="0" borderId="9" xfId="0" applyFont="1" applyFill="1" applyBorder="1" applyAlignment="1">
      <alignment horizontal="center" vertical="center" shrinkToFit="1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18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3" fontId="15" fillId="0" borderId="8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6" fontId="11" fillId="0" borderId="10" xfId="1" applyNumberFormat="1" applyFont="1" applyFill="1" applyBorder="1" applyAlignment="1">
      <alignment horizontal="center" vertical="center" shrinkToFit="1"/>
    </xf>
    <xf numFmtId="176" fontId="15" fillId="0" borderId="5" xfId="1" applyNumberFormat="1" applyFont="1" applyFill="1" applyBorder="1" applyAlignment="1">
      <alignment horizontal="center" vertical="center" shrinkToFit="1"/>
    </xf>
    <xf numFmtId="176" fontId="15" fillId="0" borderId="7" xfId="1" applyNumberFormat="1" applyFont="1" applyFill="1" applyBorder="1" applyAlignment="1">
      <alignment horizontal="center" vertical="center" shrinkToFit="1"/>
    </xf>
    <xf numFmtId="176" fontId="11" fillId="2" borderId="10" xfId="1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shrinkToFit="1"/>
    </xf>
    <xf numFmtId="176" fontId="10" fillId="0" borderId="16" xfId="1" applyNumberFormat="1" applyFont="1" applyFill="1" applyBorder="1" applyAlignment="1">
      <alignment horizontal="center" vertical="center" shrinkToFit="1"/>
    </xf>
    <xf numFmtId="0" fontId="16" fillId="0" borderId="21" xfId="0" applyFont="1" applyFill="1" applyBorder="1" applyAlignment="1">
      <alignment horizontal="center" vertical="center" shrinkToFit="1"/>
    </xf>
    <xf numFmtId="176" fontId="10" fillId="0" borderId="28" xfId="1" applyNumberFormat="1" applyFont="1" applyFill="1" applyBorder="1" applyAlignment="1">
      <alignment horizontal="center" vertical="center" shrinkToFit="1"/>
    </xf>
    <xf numFmtId="0" fontId="16" fillId="0" borderId="22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29" xfId="1" applyNumberFormat="1" applyFont="1" applyFill="1" applyBorder="1" applyAlignment="1">
      <alignment horizontal="center" vertical="center" shrinkToFit="1"/>
    </xf>
    <xf numFmtId="0" fontId="16" fillId="0" borderId="18" xfId="0" applyFont="1" applyFill="1" applyBorder="1" applyAlignment="1">
      <alignment horizontal="center" vertical="center" shrinkToFit="1"/>
    </xf>
    <xf numFmtId="176" fontId="10" fillId="0" borderId="30" xfId="1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176" fontId="10" fillId="0" borderId="48" xfId="1" applyNumberFormat="1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/>
    </xf>
    <xf numFmtId="176" fontId="10" fillId="0" borderId="47" xfId="1" applyNumberFormat="1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center" vertical="center" shrinkToFit="1"/>
    </xf>
    <xf numFmtId="176" fontId="10" fillId="0" borderId="31" xfId="1" applyNumberFormat="1" applyFont="1" applyFill="1" applyBorder="1" applyAlignment="1">
      <alignment horizontal="center" vertical="center" shrinkToFit="1"/>
    </xf>
    <xf numFmtId="176" fontId="10" fillId="0" borderId="7" xfId="1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176" fontId="10" fillId="0" borderId="5" xfId="1" applyNumberFormat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176" fontId="10" fillId="0" borderId="46" xfId="1" applyNumberFormat="1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176" fontId="10" fillId="0" borderId="27" xfId="1" applyNumberFormat="1" applyFont="1" applyFill="1" applyBorder="1" applyAlignment="1">
      <alignment horizontal="center" vertical="center" shrinkToFit="1"/>
    </xf>
    <xf numFmtId="0" fontId="10" fillId="0" borderId="1" xfId="0" quotePrefix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177" fontId="15" fillId="0" borderId="8" xfId="0" applyNumberFormat="1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shrinkToFit="1"/>
    </xf>
    <xf numFmtId="0" fontId="17" fillId="8" borderId="1" xfId="3" applyBorder="1" applyAlignment="1">
      <alignment horizontal="center" vertical="center"/>
    </xf>
    <xf numFmtId="0" fontId="17" fillId="8" borderId="6" xfId="3" applyBorder="1" applyAlignment="1">
      <alignment horizontal="center" vertical="center" shrinkToFit="1"/>
    </xf>
    <xf numFmtId="176" fontId="17" fillId="8" borderId="30" xfId="3" applyNumberFormat="1" applyBorder="1" applyAlignment="1">
      <alignment horizontal="center" vertical="center" shrinkToFit="1"/>
    </xf>
    <xf numFmtId="0" fontId="17" fillId="8" borderId="1" xfId="3" applyBorder="1" applyAlignment="1">
      <alignment horizontal="center" vertical="center" shrinkToFit="1"/>
    </xf>
    <xf numFmtId="176" fontId="17" fillId="8" borderId="29" xfId="3" applyNumberFormat="1" applyBorder="1" applyAlignment="1">
      <alignment horizontal="center" vertical="center" shrinkToFit="1"/>
    </xf>
    <xf numFmtId="0" fontId="7" fillId="0" borderId="43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7" fillId="8" borderId="22" xfId="3" applyBorder="1" applyAlignment="1">
      <alignment horizontal="center" vertical="center" shrinkToFit="1"/>
    </xf>
    <xf numFmtId="0" fontId="17" fillId="8" borderId="18" xfId="3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shrinkToFit="1"/>
    </xf>
    <xf numFmtId="0" fontId="10" fillId="0" borderId="15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176" fontId="15" fillId="0" borderId="19" xfId="1" applyNumberFormat="1" applyFont="1" applyFill="1" applyBorder="1" applyAlignment="1">
      <alignment horizontal="center" vertical="center" shrinkToFit="1"/>
    </xf>
    <xf numFmtId="176" fontId="15" fillId="0" borderId="20" xfId="1" applyNumberFormat="1" applyFont="1" applyFill="1" applyBorder="1" applyAlignment="1">
      <alignment horizontal="center" vertical="center" shrinkToFit="1"/>
    </xf>
    <xf numFmtId="176" fontId="15" fillId="0" borderId="14" xfId="1" applyNumberFormat="1" applyFont="1" applyFill="1" applyBorder="1" applyAlignment="1">
      <alignment horizontal="center" vertical="center" shrinkToFit="1"/>
    </xf>
    <xf numFmtId="176" fontId="11" fillId="0" borderId="19" xfId="1" applyNumberFormat="1" applyFont="1" applyFill="1" applyBorder="1" applyAlignment="1">
      <alignment horizontal="center" vertical="center" shrinkToFit="1"/>
    </xf>
    <xf numFmtId="176" fontId="11" fillId="0" borderId="20" xfId="1" applyNumberFormat="1" applyFont="1" applyFill="1" applyBorder="1" applyAlignment="1">
      <alignment horizontal="center" vertical="center" shrinkToFit="1"/>
    </xf>
    <xf numFmtId="176" fontId="11" fillId="0" borderId="14" xfId="1" applyNumberFormat="1" applyFont="1" applyFill="1" applyBorder="1" applyAlignment="1">
      <alignment horizontal="center" vertical="center" shrinkToFit="1"/>
    </xf>
    <xf numFmtId="176" fontId="15" fillId="0" borderId="19" xfId="0" applyNumberFormat="1" applyFont="1" applyFill="1" applyBorder="1" applyAlignment="1">
      <alignment horizontal="center" vertical="center" shrinkToFit="1"/>
    </xf>
    <xf numFmtId="176" fontId="15" fillId="0" borderId="20" xfId="0" applyNumberFormat="1" applyFont="1" applyFill="1" applyBorder="1" applyAlignment="1">
      <alignment horizontal="center" vertical="center" shrinkToFit="1"/>
    </xf>
    <xf numFmtId="176" fontId="15" fillId="0" borderId="14" xfId="0" applyNumberFormat="1" applyFont="1" applyFill="1" applyBorder="1" applyAlignment="1">
      <alignment horizontal="center" vertical="center" shrinkToFit="1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 shrinkToFit="1"/>
    </xf>
    <xf numFmtId="0" fontId="7" fillId="0" borderId="43" xfId="0" applyFont="1" applyFill="1" applyBorder="1" applyAlignment="1">
      <alignment horizontal="center" vertical="center" shrinkToFit="1"/>
    </xf>
    <xf numFmtId="0" fontId="7" fillId="0" borderId="44" xfId="0" applyFont="1" applyFill="1" applyBorder="1" applyAlignment="1">
      <alignment horizontal="center" vertical="center" shrinkToFit="1"/>
    </xf>
    <xf numFmtId="0" fontId="12" fillId="0" borderId="39" xfId="0" applyFont="1" applyFill="1" applyBorder="1" applyAlignment="1">
      <alignment horizontal="center" vertical="center" shrinkToFit="1"/>
    </xf>
    <xf numFmtId="0" fontId="12" fillId="0" borderId="40" xfId="0" applyFont="1" applyFill="1" applyBorder="1" applyAlignment="1">
      <alignment horizontal="center" vertical="center" shrinkToFit="1"/>
    </xf>
    <xf numFmtId="0" fontId="12" fillId="0" borderId="41" xfId="0" applyFont="1" applyFill="1" applyBorder="1" applyAlignment="1">
      <alignment horizontal="center" vertical="center" shrinkToFit="1"/>
    </xf>
    <xf numFmtId="0" fontId="12" fillId="0" borderId="24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25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12" fillId="0" borderId="42" xfId="0" applyFont="1" applyFill="1" applyBorder="1" applyAlignment="1">
      <alignment horizontal="center" vertical="center" shrinkToFit="1"/>
    </xf>
    <xf numFmtId="0" fontId="12" fillId="0" borderId="43" xfId="0" applyFont="1" applyFill="1" applyBorder="1" applyAlignment="1">
      <alignment horizontal="center" vertical="center" shrinkToFit="1"/>
    </xf>
    <xf numFmtId="0" fontId="8" fillId="3" borderId="5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176" fontId="2" fillId="0" borderId="19" xfId="1" applyNumberFormat="1" applyFont="1" applyFill="1" applyBorder="1" applyAlignment="1">
      <alignment horizontal="center" vertical="center" shrinkToFit="1"/>
    </xf>
    <xf numFmtId="176" fontId="2" fillId="0" borderId="20" xfId="1" applyNumberFormat="1" applyFont="1" applyFill="1" applyBorder="1" applyAlignment="1">
      <alignment horizontal="center" vertical="center" shrinkToFit="1"/>
    </xf>
    <xf numFmtId="176" fontId="2" fillId="0" borderId="14" xfId="1" applyNumberFormat="1" applyFont="1" applyFill="1" applyBorder="1" applyAlignment="1">
      <alignment horizontal="center" vertical="center" shrinkToFit="1"/>
    </xf>
    <xf numFmtId="176" fontId="2" fillId="0" borderId="19" xfId="0" applyNumberFormat="1" applyFont="1" applyFill="1" applyBorder="1" applyAlignment="1">
      <alignment horizontal="center" vertical="center" shrinkToFit="1"/>
    </xf>
    <xf numFmtId="176" fontId="2" fillId="0" borderId="20" xfId="0" applyNumberFormat="1" applyFont="1" applyFill="1" applyBorder="1" applyAlignment="1">
      <alignment horizontal="center" vertical="center" shrinkToFit="1"/>
    </xf>
    <xf numFmtId="176" fontId="2" fillId="0" borderId="14" xfId="0" applyNumberFormat="1" applyFont="1" applyFill="1" applyBorder="1" applyAlignment="1">
      <alignment horizontal="center" vertical="center" shrinkToFit="1"/>
    </xf>
    <xf numFmtId="178" fontId="7" fillId="0" borderId="17" xfId="0" applyNumberFormat="1" applyFont="1" applyFill="1" applyBorder="1" applyAlignment="1">
      <alignment horizontal="center" vertical="center" shrinkToFit="1"/>
    </xf>
    <xf numFmtId="9" fontId="2" fillId="0" borderId="19" xfId="0" applyNumberFormat="1" applyFont="1" applyFill="1" applyBorder="1" applyAlignment="1">
      <alignment horizontal="center" vertical="center" shrinkToFit="1"/>
    </xf>
    <xf numFmtId="9" fontId="2" fillId="0" borderId="20" xfId="0" applyNumberFormat="1" applyFont="1" applyFill="1" applyBorder="1" applyAlignment="1">
      <alignment horizontal="center" vertical="center" shrinkToFit="1"/>
    </xf>
    <xf numFmtId="9" fontId="2" fillId="0" borderId="14" xfId="0" applyNumberFormat="1" applyFont="1" applyFill="1" applyBorder="1" applyAlignment="1">
      <alignment horizontal="center" vertical="center" shrinkToFit="1"/>
    </xf>
    <xf numFmtId="176" fontId="9" fillId="0" borderId="19" xfId="1" applyNumberFormat="1" applyFont="1" applyFill="1" applyBorder="1" applyAlignment="1">
      <alignment horizontal="center" vertical="center" shrinkToFit="1"/>
    </xf>
    <xf numFmtId="176" fontId="9" fillId="0" borderId="20" xfId="1" applyNumberFormat="1" applyFont="1" applyFill="1" applyBorder="1" applyAlignment="1">
      <alignment horizontal="center" vertical="center" shrinkToFit="1"/>
    </xf>
    <xf numFmtId="176" fontId="9" fillId="0" borderId="14" xfId="1" applyNumberFormat="1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</cellXfs>
  <cellStyles count="4">
    <cellStyle name="20% - 강조색6" xfId="2" builtinId="50"/>
    <cellStyle name="백분율" xfId="1" builtinId="5"/>
    <cellStyle name="좋음" xfId="3" builtinId="26"/>
    <cellStyle name="표준" xfId="0" builtinId="0"/>
  </cellStyles>
  <dxfs count="0"/>
  <tableStyles count="0" defaultTableStyle="TableStyleMedium2" defaultPivotStyle="PivotStyleLight16"/>
  <colors>
    <mruColors>
      <color rgb="FFFFCC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4A62-EEA3-4C83-B303-B1F718634E19}">
  <sheetPr>
    <pageSetUpPr fitToPage="1"/>
  </sheetPr>
  <dimension ref="A1:U97"/>
  <sheetViews>
    <sheetView tabSelected="1" zoomScale="90" zoomScaleNormal="90" workbookViewId="0">
      <pane ySplit="3" topLeftCell="A13" activePane="bottomLeft" state="frozen"/>
      <selection pane="bottomLeft" activeCell="F106" sqref="F106"/>
    </sheetView>
  </sheetViews>
  <sheetFormatPr defaultRowHeight="16.5" x14ac:dyDescent="0.3"/>
  <cols>
    <col min="1" max="1" width="5.625" style="1" customWidth="1"/>
    <col min="2" max="2" width="23.25" style="28" customWidth="1"/>
    <col min="3" max="3" width="29.75" style="31" customWidth="1"/>
    <col min="4" max="4" width="17.875" style="31" customWidth="1"/>
    <col min="5" max="5" width="12.875" style="31" customWidth="1"/>
    <col min="6" max="6" width="15.625" style="31" customWidth="1"/>
    <col min="7" max="7" width="13.375" style="31" customWidth="1"/>
    <col min="8" max="8" width="12.75" style="31" customWidth="1"/>
    <col min="9" max="9" width="12" style="31" customWidth="1"/>
    <col min="10" max="10" width="16.75" style="31" customWidth="1"/>
    <col min="11" max="11" width="12.875" style="31" customWidth="1"/>
    <col min="12" max="12" width="12.375" style="31" customWidth="1"/>
    <col min="13" max="13" width="11.25" style="31" customWidth="1"/>
    <col min="14" max="14" width="10.125" style="31" customWidth="1"/>
    <col min="15" max="15" width="12.875" style="31" customWidth="1"/>
    <col min="16" max="16" width="15.375" style="16" customWidth="1"/>
    <col min="17" max="17" width="14.375" style="16" customWidth="1"/>
    <col min="18" max="18" width="15.625" style="16" customWidth="1"/>
    <col min="19" max="19" width="9.75" style="1" customWidth="1"/>
    <col min="20" max="20" width="12" style="16" customWidth="1"/>
    <col min="21" max="21" width="12.75" style="16" customWidth="1"/>
    <col min="22" max="22" width="22.375" customWidth="1"/>
  </cols>
  <sheetData>
    <row r="1" spans="1:21" ht="31.5" customHeight="1" x14ac:dyDescent="0.3">
      <c r="A1" s="5"/>
      <c r="B1" s="26"/>
      <c r="C1" s="29"/>
      <c r="D1" s="158" t="s">
        <v>168</v>
      </c>
      <c r="E1" s="159"/>
      <c r="F1" s="159"/>
      <c r="G1" s="159"/>
      <c r="H1" s="159"/>
      <c r="I1" s="160"/>
      <c r="J1" s="158" t="s">
        <v>166</v>
      </c>
      <c r="K1" s="159"/>
      <c r="L1" s="159"/>
      <c r="M1" s="159"/>
      <c r="N1" s="159"/>
      <c r="O1" s="160"/>
      <c r="P1" s="158" t="s">
        <v>167</v>
      </c>
      <c r="Q1" s="159"/>
      <c r="R1" s="159"/>
      <c r="S1" s="159"/>
      <c r="T1" s="159"/>
      <c r="U1" s="160"/>
    </row>
    <row r="2" spans="1:21" ht="31.5" customHeight="1" thickBot="1" x14ac:dyDescent="0.35">
      <c r="A2" s="27"/>
      <c r="B2" s="27"/>
      <c r="C2" s="30"/>
      <c r="D2" s="161"/>
      <c r="E2" s="162"/>
      <c r="F2" s="162"/>
      <c r="G2" s="162"/>
      <c r="H2" s="162"/>
      <c r="I2" s="163"/>
      <c r="J2" s="161"/>
      <c r="K2" s="162"/>
      <c r="L2" s="162"/>
      <c r="M2" s="162"/>
      <c r="N2" s="162"/>
      <c r="O2" s="163"/>
      <c r="P2" s="179"/>
      <c r="Q2" s="180"/>
      <c r="R2" s="180"/>
      <c r="S2" s="180"/>
      <c r="T2" s="180"/>
      <c r="U2" s="181"/>
    </row>
    <row r="3" spans="1:21" ht="31.5" customHeight="1" thickBot="1" x14ac:dyDescent="0.35">
      <c r="A3" s="35" t="s">
        <v>43</v>
      </c>
      <c r="B3" s="33" t="s">
        <v>49</v>
      </c>
      <c r="C3" s="32" t="s">
        <v>41</v>
      </c>
      <c r="D3" s="17" t="s">
        <v>48</v>
      </c>
      <c r="E3" s="6" t="s">
        <v>47</v>
      </c>
      <c r="F3" s="18" t="s">
        <v>44</v>
      </c>
      <c r="G3" s="17" t="s">
        <v>46</v>
      </c>
      <c r="H3" s="6" t="s">
        <v>42</v>
      </c>
      <c r="I3" s="7" t="s">
        <v>45</v>
      </c>
      <c r="J3" s="17" t="s">
        <v>48</v>
      </c>
      <c r="K3" s="6" t="s">
        <v>47</v>
      </c>
      <c r="L3" s="18" t="s">
        <v>44</v>
      </c>
      <c r="M3" s="17" t="s">
        <v>46</v>
      </c>
      <c r="N3" s="6" t="s">
        <v>42</v>
      </c>
      <c r="O3" s="7" t="s">
        <v>45</v>
      </c>
      <c r="P3" s="17" t="s">
        <v>48</v>
      </c>
      <c r="Q3" s="6" t="s">
        <v>47</v>
      </c>
      <c r="R3" s="18" t="s">
        <v>44</v>
      </c>
      <c r="S3" s="17" t="s">
        <v>46</v>
      </c>
      <c r="T3" s="6" t="s">
        <v>42</v>
      </c>
      <c r="U3" s="7" t="s">
        <v>45</v>
      </c>
    </row>
    <row r="4" spans="1:21" s="11" customFormat="1" ht="31.5" customHeight="1" thickBot="1" x14ac:dyDescent="0.35">
      <c r="A4" s="36">
        <v>1</v>
      </c>
      <c r="B4" s="34" t="s">
        <v>0</v>
      </c>
      <c r="C4" s="42" t="s">
        <v>66</v>
      </c>
      <c r="D4" s="99">
        <v>85</v>
      </c>
      <c r="E4" s="88">
        <v>32</v>
      </c>
      <c r="F4" s="100">
        <f>E4/D4</f>
        <v>0.37647058823529411</v>
      </c>
      <c r="G4" s="87">
        <f>D4</f>
        <v>85</v>
      </c>
      <c r="H4" s="88">
        <f>E4</f>
        <v>32</v>
      </c>
      <c r="I4" s="95">
        <f>H4/G4</f>
        <v>0.37647058823529411</v>
      </c>
      <c r="J4" s="99">
        <v>85</v>
      </c>
      <c r="K4" s="88">
        <v>13</v>
      </c>
      <c r="L4" s="100">
        <f>K4/J4</f>
        <v>0.15294117647058825</v>
      </c>
      <c r="M4" s="87">
        <f>J4</f>
        <v>85</v>
      </c>
      <c r="N4" s="88">
        <f>K4</f>
        <v>13</v>
      </c>
      <c r="O4" s="95">
        <f>N4/M4</f>
        <v>0.15294117647058825</v>
      </c>
      <c r="P4" s="99">
        <v>85</v>
      </c>
      <c r="Q4" s="88">
        <v>4</v>
      </c>
      <c r="R4" s="100">
        <f>Q4/P4</f>
        <v>4.7058823529411764E-2</v>
      </c>
      <c r="S4" s="87">
        <f>P4</f>
        <v>85</v>
      </c>
      <c r="T4" s="88">
        <f>Q4</f>
        <v>4</v>
      </c>
      <c r="U4" s="95">
        <f>T4/S4</f>
        <v>4.7058823529411764E-2</v>
      </c>
    </row>
    <row r="5" spans="1:21" s="11" customFormat="1" ht="31.5" customHeight="1" x14ac:dyDescent="0.3">
      <c r="A5" s="165">
        <v>2</v>
      </c>
      <c r="B5" s="168" t="s">
        <v>1</v>
      </c>
      <c r="C5" s="43" t="s">
        <v>60</v>
      </c>
      <c r="D5" s="101">
        <v>200</v>
      </c>
      <c r="E5" s="90">
        <v>109</v>
      </c>
      <c r="F5" s="102">
        <f t="shared" ref="F5:F14" si="0">E5/D5</f>
        <v>0.54500000000000004</v>
      </c>
      <c r="G5" s="143">
        <f>SUM(D5:D9)</f>
        <v>403</v>
      </c>
      <c r="H5" s="146">
        <f>SUM(E5:E9)</f>
        <v>198</v>
      </c>
      <c r="I5" s="152">
        <f>H5/G5</f>
        <v>0.49131513647642677</v>
      </c>
      <c r="J5" s="101">
        <v>200</v>
      </c>
      <c r="K5" s="90">
        <v>109</v>
      </c>
      <c r="L5" s="102">
        <f t="shared" ref="L5:L14" si="1">K5/J5</f>
        <v>0.54500000000000004</v>
      </c>
      <c r="M5" s="143">
        <f>SUM(J5:J9)</f>
        <v>403</v>
      </c>
      <c r="N5" s="146">
        <f>SUM(K5:K9)</f>
        <v>171</v>
      </c>
      <c r="O5" s="152">
        <f>N5/M5</f>
        <v>0.42431761786600497</v>
      </c>
      <c r="P5" s="101">
        <v>200</v>
      </c>
      <c r="Q5" s="90">
        <v>102</v>
      </c>
      <c r="R5" s="102">
        <f t="shared" ref="R5:R22" si="2">Q5/P5</f>
        <v>0.51</v>
      </c>
      <c r="S5" s="143">
        <f>SUM(P5:P9)</f>
        <v>403</v>
      </c>
      <c r="T5" s="146">
        <f>SUM(Q5:Q9)</f>
        <v>133</v>
      </c>
      <c r="U5" s="152">
        <f>T5/S5</f>
        <v>0.33002481389578164</v>
      </c>
    </row>
    <row r="6" spans="1:21" s="11" customFormat="1" ht="31.5" customHeight="1" x14ac:dyDescent="0.3">
      <c r="A6" s="166"/>
      <c r="B6" s="169"/>
      <c r="C6" s="44" t="s">
        <v>67</v>
      </c>
      <c r="D6" s="103">
        <v>74</v>
      </c>
      <c r="E6" s="104">
        <v>50</v>
      </c>
      <c r="F6" s="105">
        <f t="shared" si="0"/>
        <v>0.67567567567567566</v>
      </c>
      <c r="G6" s="144"/>
      <c r="H6" s="147"/>
      <c r="I6" s="153"/>
      <c r="J6" s="103">
        <v>74</v>
      </c>
      <c r="K6" s="104">
        <v>40</v>
      </c>
      <c r="L6" s="105">
        <f t="shared" si="1"/>
        <v>0.54054054054054057</v>
      </c>
      <c r="M6" s="144"/>
      <c r="N6" s="147"/>
      <c r="O6" s="153"/>
      <c r="P6" s="103">
        <v>74</v>
      </c>
      <c r="Q6" s="104">
        <v>26</v>
      </c>
      <c r="R6" s="105">
        <f t="shared" si="2"/>
        <v>0.35135135135135137</v>
      </c>
      <c r="S6" s="144"/>
      <c r="T6" s="147"/>
      <c r="U6" s="153"/>
    </row>
    <row r="7" spans="1:21" s="11" customFormat="1" ht="31.5" customHeight="1" x14ac:dyDescent="0.3">
      <c r="A7" s="166"/>
      <c r="B7" s="169"/>
      <c r="C7" s="44" t="s">
        <v>2</v>
      </c>
      <c r="D7" s="103">
        <v>37</v>
      </c>
      <c r="E7" s="104">
        <v>22</v>
      </c>
      <c r="F7" s="105">
        <f t="shared" si="0"/>
        <v>0.59459459459459463</v>
      </c>
      <c r="G7" s="144"/>
      <c r="H7" s="147"/>
      <c r="I7" s="153"/>
      <c r="J7" s="103">
        <v>37</v>
      </c>
      <c r="K7" s="104">
        <v>11</v>
      </c>
      <c r="L7" s="105">
        <f t="shared" si="1"/>
        <v>0.29729729729729731</v>
      </c>
      <c r="M7" s="144"/>
      <c r="N7" s="147"/>
      <c r="O7" s="153"/>
      <c r="P7" s="103">
        <v>37</v>
      </c>
      <c r="Q7" s="104">
        <v>0</v>
      </c>
      <c r="R7" s="105">
        <f t="shared" si="2"/>
        <v>0</v>
      </c>
      <c r="S7" s="144"/>
      <c r="T7" s="147"/>
      <c r="U7" s="153"/>
    </row>
    <row r="8" spans="1:21" s="11" customFormat="1" ht="31.5" customHeight="1" x14ac:dyDescent="0.3">
      <c r="A8" s="166"/>
      <c r="B8" s="169"/>
      <c r="C8" s="44" t="s">
        <v>3</v>
      </c>
      <c r="D8" s="103">
        <v>54</v>
      </c>
      <c r="E8" s="104">
        <v>8</v>
      </c>
      <c r="F8" s="105">
        <f t="shared" si="0"/>
        <v>0.14814814814814814</v>
      </c>
      <c r="G8" s="144"/>
      <c r="H8" s="147"/>
      <c r="I8" s="153"/>
      <c r="J8" s="108">
        <v>54</v>
      </c>
      <c r="K8" s="104">
        <v>7</v>
      </c>
      <c r="L8" s="105">
        <f t="shared" si="1"/>
        <v>0.12962962962962962</v>
      </c>
      <c r="M8" s="144"/>
      <c r="N8" s="147"/>
      <c r="O8" s="153"/>
      <c r="P8" s="103">
        <v>54</v>
      </c>
      <c r="Q8" s="104">
        <v>1</v>
      </c>
      <c r="R8" s="105">
        <f t="shared" si="2"/>
        <v>1.8518518518518517E-2</v>
      </c>
      <c r="S8" s="144"/>
      <c r="T8" s="147"/>
      <c r="U8" s="153"/>
    </row>
    <row r="9" spans="1:21" s="11" customFormat="1" ht="31.5" customHeight="1" thickBot="1" x14ac:dyDescent="0.35">
      <c r="A9" s="167"/>
      <c r="B9" s="170"/>
      <c r="C9" s="45" t="s">
        <v>83</v>
      </c>
      <c r="D9" s="106">
        <v>38</v>
      </c>
      <c r="E9" s="92">
        <v>9</v>
      </c>
      <c r="F9" s="107">
        <f t="shared" si="0"/>
        <v>0.23684210526315788</v>
      </c>
      <c r="G9" s="145"/>
      <c r="H9" s="148"/>
      <c r="I9" s="154"/>
      <c r="J9" s="106">
        <v>38</v>
      </c>
      <c r="K9" s="92">
        <v>4</v>
      </c>
      <c r="L9" s="107">
        <f t="shared" si="1"/>
        <v>0.10526315789473684</v>
      </c>
      <c r="M9" s="145"/>
      <c r="N9" s="148"/>
      <c r="O9" s="154"/>
      <c r="P9" s="106">
        <v>38</v>
      </c>
      <c r="Q9" s="92">
        <v>4</v>
      </c>
      <c r="R9" s="107">
        <f t="shared" si="2"/>
        <v>0.10526315789473684</v>
      </c>
      <c r="S9" s="145"/>
      <c r="T9" s="148"/>
      <c r="U9" s="154"/>
    </row>
    <row r="10" spans="1:21" s="11" customFormat="1" ht="31.5" customHeight="1" x14ac:dyDescent="0.3">
      <c r="A10" s="165">
        <v>3</v>
      </c>
      <c r="B10" s="171" t="s">
        <v>4</v>
      </c>
      <c r="C10" s="44" t="s">
        <v>84</v>
      </c>
      <c r="D10" s="101">
        <v>21</v>
      </c>
      <c r="E10" s="90">
        <v>0</v>
      </c>
      <c r="F10" s="102">
        <f t="shared" si="0"/>
        <v>0</v>
      </c>
      <c r="G10" s="143">
        <f>SUM(D10:D18)</f>
        <v>297</v>
      </c>
      <c r="H10" s="146">
        <f>SUM(E10:E18)</f>
        <v>113</v>
      </c>
      <c r="I10" s="152">
        <f>H10/G10</f>
        <v>0.38047138047138046</v>
      </c>
      <c r="J10" s="101">
        <v>21</v>
      </c>
      <c r="K10" s="90">
        <v>0</v>
      </c>
      <c r="L10" s="102">
        <f t="shared" si="1"/>
        <v>0</v>
      </c>
      <c r="M10" s="143">
        <f>SUM(J10:J18)</f>
        <v>297</v>
      </c>
      <c r="N10" s="146">
        <f>SUM(K10:K18)</f>
        <v>46</v>
      </c>
      <c r="O10" s="152">
        <f>N10/M10</f>
        <v>0.15488215488215487</v>
      </c>
      <c r="P10" s="108">
        <v>21</v>
      </c>
      <c r="Q10" s="90">
        <v>0</v>
      </c>
      <c r="R10" s="102">
        <f t="shared" si="2"/>
        <v>0</v>
      </c>
      <c r="S10" s="143">
        <f>SUM(P10:P18)</f>
        <v>297</v>
      </c>
      <c r="T10" s="146">
        <f>SUM(Q10:Q18)</f>
        <v>2</v>
      </c>
      <c r="U10" s="152">
        <f>T10/S10</f>
        <v>6.7340067340067337E-3</v>
      </c>
    </row>
    <row r="11" spans="1:21" s="11" customFormat="1" ht="31.5" customHeight="1" x14ac:dyDescent="0.3">
      <c r="A11" s="166"/>
      <c r="B11" s="172"/>
      <c r="C11" s="44" t="s">
        <v>82</v>
      </c>
      <c r="D11" s="141">
        <v>26</v>
      </c>
      <c r="E11" s="137">
        <v>26</v>
      </c>
      <c r="F11" s="138">
        <f t="shared" si="0"/>
        <v>1</v>
      </c>
      <c r="G11" s="144"/>
      <c r="H11" s="147"/>
      <c r="I11" s="153"/>
      <c r="J11" s="108">
        <v>26</v>
      </c>
      <c r="K11" s="104">
        <v>0</v>
      </c>
      <c r="L11" s="105">
        <f t="shared" si="1"/>
        <v>0</v>
      </c>
      <c r="M11" s="144"/>
      <c r="N11" s="147"/>
      <c r="O11" s="153"/>
      <c r="P11" s="103">
        <v>26</v>
      </c>
      <c r="Q11" s="104">
        <v>0</v>
      </c>
      <c r="R11" s="105">
        <f t="shared" si="2"/>
        <v>0</v>
      </c>
      <c r="S11" s="144"/>
      <c r="T11" s="147"/>
      <c r="U11" s="153"/>
    </row>
    <row r="12" spans="1:21" s="11" customFormat="1" ht="31.5" customHeight="1" x14ac:dyDescent="0.3">
      <c r="A12" s="166"/>
      <c r="B12" s="172"/>
      <c r="C12" s="44" t="s">
        <v>65</v>
      </c>
      <c r="D12" s="103">
        <v>35</v>
      </c>
      <c r="E12" s="104">
        <v>11</v>
      </c>
      <c r="F12" s="105">
        <f t="shared" si="0"/>
        <v>0.31428571428571428</v>
      </c>
      <c r="G12" s="144"/>
      <c r="H12" s="147"/>
      <c r="I12" s="153"/>
      <c r="J12" s="108">
        <v>35</v>
      </c>
      <c r="K12" s="104">
        <v>0</v>
      </c>
      <c r="L12" s="105">
        <f t="shared" si="1"/>
        <v>0</v>
      </c>
      <c r="M12" s="144"/>
      <c r="N12" s="147"/>
      <c r="O12" s="153"/>
      <c r="P12" s="103">
        <v>35</v>
      </c>
      <c r="Q12" s="104">
        <v>0</v>
      </c>
      <c r="R12" s="105">
        <f t="shared" si="2"/>
        <v>0</v>
      </c>
      <c r="S12" s="144"/>
      <c r="T12" s="147"/>
      <c r="U12" s="153"/>
    </row>
    <row r="13" spans="1:21" s="11" customFormat="1" ht="31.5" customHeight="1" x14ac:dyDescent="0.3">
      <c r="A13" s="166"/>
      <c r="B13" s="172"/>
      <c r="C13" s="44" t="s">
        <v>85</v>
      </c>
      <c r="D13" s="103">
        <v>47</v>
      </c>
      <c r="E13" s="104">
        <v>7</v>
      </c>
      <c r="F13" s="105">
        <f t="shared" si="0"/>
        <v>0.14893617021276595</v>
      </c>
      <c r="G13" s="144"/>
      <c r="H13" s="147"/>
      <c r="I13" s="153"/>
      <c r="J13" s="108">
        <v>47</v>
      </c>
      <c r="K13" s="104">
        <v>2</v>
      </c>
      <c r="L13" s="105">
        <f t="shared" si="1"/>
        <v>4.2553191489361701E-2</v>
      </c>
      <c r="M13" s="144"/>
      <c r="N13" s="147"/>
      <c r="O13" s="153"/>
      <c r="P13" s="108">
        <v>47</v>
      </c>
      <c r="Q13" s="104">
        <v>0</v>
      </c>
      <c r="R13" s="105">
        <f t="shared" si="2"/>
        <v>0</v>
      </c>
      <c r="S13" s="144"/>
      <c r="T13" s="147"/>
      <c r="U13" s="153"/>
    </row>
    <row r="14" spans="1:21" s="11" customFormat="1" ht="31.5" customHeight="1" x14ac:dyDescent="0.3">
      <c r="A14" s="166"/>
      <c r="B14" s="172"/>
      <c r="C14" s="44" t="s">
        <v>86</v>
      </c>
      <c r="D14" s="108">
        <v>30</v>
      </c>
      <c r="E14" s="104">
        <v>10</v>
      </c>
      <c r="F14" s="105">
        <f t="shared" si="0"/>
        <v>0.33333333333333331</v>
      </c>
      <c r="G14" s="144"/>
      <c r="H14" s="147"/>
      <c r="I14" s="153"/>
      <c r="J14" s="108">
        <v>30</v>
      </c>
      <c r="K14" s="104">
        <v>9</v>
      </c>
      <c r="L14" s="105">
        <f t="shared" si="1"/>
        <v>0.3</v>
      </c>
      <c r="M14" s="144"/>
      <c r="N14" s="147"/>
      <c r="O14" s="153"/>
      <c r="P14" s="108">
        <v>30</v>
      </c>
      <c r="Q14" s="104">
        <v>0</v>
      </c>
      <c r="R14" s="105">
        <f t="shared" si="2"/>
        <v>0</v>
      </c>
      <c r="S14" s="144"/>
      <c r="T14" s="147"/>
      <c r="U14" s="153"/>
    </row>
    <row r="15" spans="1:21" s="11" customFormat="1" ht="31.5" customHeight="1" x14ac:dyDescent="0.3">
      <c r="A15" s="166"/>
      <c r="B15" s="172"/>
      <c r="C15" s="44" t="s">
        <v>87</v>
      </c>
      <c r="D15" s="108">
        <v>27</v>
      </c>
      <c r="E15" s="104">
        <v>20</v>
      </c>
      <c r="F15" s="105">
        <f>E15/D15</f>
        <v>0.7407407407407407</v>
      </c>
      <c r="G15" s="144"/>
      <c r="H15" s="147"/>
      <c r="I15" s="153"/>
      <c r="J15" s="108">
        <v>27</v>
      </c>
      <c r="K15" s="104">
        <v>20</v>
      </c>
      <c r="L15" s="105">
        <f>K15/J15</f>
        <v>0.7407407407407407</v>
      </c>
      <c r="M15" s="144"/>
      <c r="N15" s="147"/>
      <c r="O15" s="153"/>
      <c r="P15" s="108">
        <v>27</v>
      </c>
      <c r="Q15" s="104">
        <v>2</v>
      </c>
      <c r="R15" s="105">
        <f>Q15/P15</f>
        <v>7.407407407407407E-2</v>
      </c>
      <c r="S15" s="144"/>
      <c r="T15" s="147"/>
      <c r="U15" s="153"/>
    </row>
    <row r="16" spans="1:21" s="11" customFormat="1" ht="31.5" customHeight="1" x14ac:dyDescent="0.3">
      <c r="A16" s="166"/>
      <c r="B16" s="172"/>
      <c r="C16" s="44" t="s">
        <v>118</v>
      </c>
      <c r="D16" s="108">
        <v>27</v>
      </c>
      <c r="E16" s="104">
        <v>17</v>
      </c>
      <c r="F16" s="105">
        <f>E16/D16</f>
        <v>0.62962962962962965</v>
      </c>
      <c r="G16" s="144"/>
      <c r="H16" s="147"/>
      <c r="I16" s="153"/>
      <c r="J16" s="108">
        <v>27</v>
      </c>
      <c r="K16" s="104">
        <v>15</v>
      </c>
      <c r="L16" s="105">
        <f>K16/J16</f>
        <v>0.55555555555555558</v>
      </c>
      <c r="M16" s="144"/>
      <c r="N16" s="147"/>
      <c r="O16" s="153"/>
      <c r="P16" s="108">
        <v>27</v>
      </c>
      <c r="Q16" s="104">
        <v>0</v>
      </c>
      <c r="R16" s="105">
        <f>Q16/P16</f>
        <v>0</v>
      </c>
      <c r="S16" s="144"/>
      <c r="T16" s="147"/>
      <c r="U16" s="153"/>
    </row>
    <row r="17" spans="1:21" s="11" customFormat="1" ht="31.5" customHeight="1" x14ac:dyDescent="0.3">
      <c r="A17" s="166"/>
      <c r="B17" s="172"/>
      <c r="C17" s="44" t="s">
        <v>88</v>
      </c>
      <c r="D17" s="103">
        <v>58</v>
      </c>
      <c r="E17" s="104">
        <v>13</v>
      </c>
      <c r="F17" s="105">
        <f t="shared" ref="F17:F22" si="3">E17/D17</f>
        <v>0.22413793103448276</v>
      </c>
      <c r="G17" s="144"/>
      <c r="H17" s="147"/>
      <c r="I17" s="153"/>
      <c r="J17" s="103">
        <v>58</v>
      </c>
      <c r="K17" s="104">
        <v>0</v>
      </c>
      <c r="L17" s="105">
        <f t="shared" ref="L17:L22" si="4">K17/J17</f>
        <v>0</v>
      </c>
      <c r="M17" s="144"/>
      <c r="N17" s="147"/>
      <c r="O17" s="153"/>
      <c r="P17" s="108">
        <v>58</v>
      </c>
      <c r="Q17" s="104">
        <v>0</v>
      </c>
      <c r="R17" s="105">
        <f t="shared" si="2"/>
        <v>0</v>
      </c>
      <c r="S17" s="144"/>
      <c r="T17" s="147"/>
      <c r="U17" s="153"/>
    </row>
    <row r="18" spans="1:21" s="11" customFormat="1" ht="31.5" customHeight="1" thickBot="1" x14ac:dyDescent="0.35">
      <c r="A18" s="167"/>
      <c r="B18" s="173"/>
      <c r="C18" s="44" t="s">
        <v>89</v>
      </c>
      <c r="D18" s="106">
        <v>26</v>
      </c>
      <c r="E18" s="92">
        <v>9</v>
      </c>
      <c r="F18" s="107">
        <f t="shared" si="3"/>
        <v>0.34615384615384615</v>
      </c>
      <c r="G18" s="145"/>
      <c r="H18" s="148"/>
      <c r="I18" s="154"/>
      <c r="J18" s="106">
        <v>26</v>
      </c>
      <c r="K18" s="1">
        <v>0</v>
      </c>
      <c r="L18" s="107">
        <f t="shared" si="4"/>
        <v>0</v>
      </c>
      <c r="M18" s="145"/>
      <c r="N18" s="148"/>
      <c r="O18" s="154"/>
      <c r="P18" s="106">
        <v>26</v>
      </c>
      <c r="Q18" s="92">
        <v>0</v>
      </c>
      <c r="R18" s="107">
        <f t="shared" si="2"/>
        <v>0</v>
      </c>
      <c r="S18" s="145"/>
      <c r="T18" s="148"/>
      <c r="U18" s="154"/>
    </row>
    <row r="19" spans="1:21" s="11" customFormat="1" ht="31.5" customHeight="1" x14ac:dyDescent="0.3">
      <c r="A19" s="165">
        <v>4</v>
      </c>
      <c r="B19" s="171" t="s">
        <v>5</v>
      </c>
      <c r="C19" s="43" t="s">
        <v>53</v>
      </c>
      <c r="D19" s="108">
        <v>35</v>
      </c>
      <c r="E19" s="90">
        <v>13</v>
      </c>
      <c r="F19" s="102">
        <f t="shared" si="3"/>
        <v>0.37142857142857144</v>
      </c>
      <c r="G19" s="143">
        <f>SUM(D19:D22)</f>
        <v>135</v>
      </c>
      <c r="H19" s="146">
        <f>SUM(E19:E22)</f>
        <v>101</v>
      </c>
      <c r="I19" s="152">
        <f>H19/G19</f>
        <v>0.74814814814814812</v>
      </c>
      <c r="J19" s="118">
        <v>35</v>
      </c>
      <c r="K19" s="90">
        <v>12</v>
      </c>
      <c r="L19" s="102">
        <f t="shared" si="4"/>
        <v>0.34285714285714286</v>
      </c>
      <c r="M19" s="143">
        <f>SUM(J19:J22)</f>
        <v>135</v>
      </c>
      <c r="N19" s="146">
        <f>SUM(K19:K22)</f>
        <v>77</v>
      </c>
      <c r="O19" s="152">
        <f>N19/M19</f>
        <v>0.57037037037037042</v>
      </c>
      <c r="P19" s="108">
        <v>35</v>
      </c>
      <c r="Q19" s="90">
        <v>1</v>
      </c>
      <c r="R19" s="102">
        <f t="shared" si="2"/>
        <v>2.8571428571428571E-2</v>
      </c>
      <c r="S19" s="143">
        <f>SUM(P19:P22)</f>
        <v>135</v>
      </c>
      <c r="T19" s="146">
        <f>SUM(Q19:Q22)</f>
        <v>31</v>
      </c>
      <c r="U19" s="152">
        <f>T19/S19</f>
        <v>0.22962962962962963</v>
      </c>
    </row>
    <row r="20" spans="1:21" s="11" customFormat="1" ht="31.5" customHeight="1" x14ac:dyDescent="0.3">
      <c r="A20" s="166"/>
      <c r="B20" s="172"/>
      <c r="C20" s="44" t="s">
        <v>6</v>
      </c>
      <c r="D20" s="134">
        <v>41</v>
      </c>
      <c r="E20" s="137">
        <v>41</v>
      </c>
      <c r="F20" s="138">
        <f t="shared" si="3"/>
        <v>1</v>
      </c>
      <c r="G20" s="144"/>
      <c r="H20" s="147"/>
      <c r="I20" s="153"/>
      <c r="J20" s="134">
        <v>41</v>
      </c>
      <c r="K20" s="137">
        <v>41</v>
      </c>
      <c r="L20" s="138">
        <f t="shared" si="4"/>
        <v>1</v>
      </c>
      <c r="M20" s="144"/>
      <c r="N20" s="147"/>
      <c r="O20" s="153"/>
      <c r="P20" s="108">
        <v>41</v>
      </c>
      <c r="Q20" s="104">
        <v>20</v>
      </c>
      <c r="R20" s="105">
        <f t="shared" si="2"/>
        <v>0.48780487804878048</v>
      </c>
      <c r="S20" s="144"/>
      <c r="T20" s="147"/>
      <c r="U20" s="153"/>
    </row>
    <row r="21" spans="1:21" s="11" customFormat="1" ht="31.5" customHeight="1" x14ac:dyDescent="0.3">
      <c r="A21" s="166"/>
      <c r="B21" s="172"/>
      <c r="C21" s="44" t="s">
        <v>68</v>
      </c>
      <c r="D21" s="108">
        <v>46</v>
      </c>
      <c r="E21" s="104">
        <v>36</v>
      </c>
      <c r="F21" s="109">
        <f t="shared" si="3"/>
        <v>0.78260869565217395</v>
      </c>
      <c r="G21" s="144"/>
      <c r="H21" s="147"/>
      <c r="I21" s="153"/>
      <c r="J21" s="108">
        <v>46</v>
      </c>
      <c r="K21" s="104">
        <v>18</v>
      </c>
      <c r="L21" s="109">
        <f t="shared" si="4"/>
        <v>0.39130434782608697</v>
      </c>
      <c r="M21" s="144"/>
      <c r="N21" s="147"/>
      <c r="O21" s="153"/>
      <c r="P21" s="108">
        <v>46</v>
      </c>
      <c r="Q21" s="104">
        <v>10</v>
      </c>
      <c r="R21" s="109">
        <f t="shared" ref="R21" si="5">Q21/P21</f>
        <v>0.21739130434782608</v>
      </c>
      <c r="S21" s="144"/>
      <c r="T21" s="147"/>
      <c r="U21" s="153"/>
    </row>
    <row r="22" spans="1:21" s="11" customFormat="1" ht="31.5" customHeight="1" thickBot="1" x14ac:dyDescent="0.35">
      <c r="A22" s="167"/>
      <c r="B22" s="173"/>
      <c r="C22" s="46" t="s">
        <v>117</v>
      </c>
      <c r="D22" s="110">
        <v>13</v>
      </c>
      <c r="E22" s="140">
        <v>11</v>
      </c>
      <c r="F22" s="111">
        <f t="shared" si="3"/>
        <v>0.84615384615384615</v>
      </c>
      <c r="G22" s="145"/>
      <c r="H22" s="148"/>
      <c r="I22" s="154"/>
      <c r="J22" s="110">
        <v>13</v>
      </c>
      <c r="K22" s="133">
        <v>6</v>
      </c>
      <c r="L22" s="111">
        <f t="shared" si="4"/>
        <v>0.46153846153846156</v>
      </c>
      <c r="M22" s="145"/>
      <c r="N22" s="148"/>
      <c r="O22" s="154"/>
      <c r="P22" s="110">
        <v>13</v>
      </c>
      <c r="Q22" s="140">
        <v>0</v>
      </c>
      <c r="R22" s="111">
        <f t="shared" si="2"/>
        <v>0</v>
      </c>
      <c r="S22" s="145"/>
      <c r="T22" s="148"/>
      <c r="U22" s="154"/>
    </row>
    <row r="23" spans="1:21" s="11" customFormat="1" ht="31.5" customHeight="1" x14ac:dyDescent="0.3">
      <c r="A23" s="165">
        <v>5</v>
      </c>
      <c r="B23" s="177" t="s">
        <v>123</v>
      </c>
      <c r="C23" s="47" t="s">
        <v>69</v>
      </c>
      <c r="D23" s="112">
        <v>24</v>
      </c>
      <c r="E23" s="113">
        <v>15</v>
      </c>
      <c r="F23" s="102">
        <f>E23/D23</f>
        <v>0.625</v>
      </c>
      <c r="G23" s="143">
        <f>SUM(D23:D38)</f>
        <v>607</v>
      </c>
      <c r="H23" s="146">
        <f>SUM(E23:E38)</f>
        <v>337</v>
      </c>
      <c r="I23" s="152">
        <f>H23/G23</f>
        <v>0.55518945634266881</v>
      </c>
      <c r="J23" s="112">
        <v>24</v>
      </c>
      <c r="K23" s="113">
        <v>15</v>
      </c>
      <c r="L23" s="102">
        <f>K23/J23</f>
        <v>0.625</v>
      </c>
      <c r="M23" s="143">
        <f>SUM(J23:J38)</f>
        <v>607</v>
      </c>
      <c r="N23" s="146">
        <f>SUM(K23:K38)</f>
        <v>246</v>
      </c>
      <c r="O23" s="152">
        <f>N23/M23</f>
        <v>0.40527182866556838</v>
      </c>
      <c r="P23" s="112">
        <v>24</v>
      </c>
      <c r="Q23" s="113">
        <v>0</v>
      </c>
      <c r="R23" s="102">
        <f>Q23/P23</f>
        <v>0</v>
      </c>
      <c r="S23" s="143">
        <f>SUM(P23:P38)</f>
        <v>607</v>
      </c>
      <c r="T23" s="146">
        <f>SUM(Q23:Q38)</f>
        <v>116</v>
      </c>
      <c r="U23" s="152">
        <f>T23/S23</f>
        <v>0.19110378912685339</v>
      </c>
    </row>
    <row r="24" spans="1:21" s="11" customFormat="1" ht="31.5" customHeight="1" x14ac:dyDescent="0.3">
      <c r="A24" s="166"/>
      <c r="B24" s="178"/>
      <c r="C24" s="48" t="s">
        <v>90</v>
      </c>
      <c r="D24" s="114">
        <v>26</v>
      </c>
      <c r="E24" s="115">
        <v>10</v>
      </c>
      <c r="F24" s="116">
        <f>E24/D24</f>
        <v>0.38461538461538464</v>
      </c>
      <c r="G24" s="144"/>
      <c r="H24" s="147"/>
      <c r="I24" s="153"/>
      <c r="J24" s="114">
        <v>26</v>
      </c>
      <c r="K24" s="115">
        <v>2</v>
      </c>
      <c r="L24" s="116">
        <f>K24/J24</f>
        <v>7.6923076923076927E-2</v>
      </c>
      <c r="M24" s="144"/>
      <c r="N24" s="147"/>
      <c r="O24" s="153"/>
      <c r="P24" s="114">
        <v>26</v>
      </c>
      <c r="Q24" s="115">
        <v>1</v>
      </c>
      <c r="R24" s="116">
        <f>Q24/P24</f>
        <v>3.8461538461538464E-2</v>
      </c>
      <c r="S24" s="144"/>
      <c r="T24" s="147"/>
      <c r="U24" s="153"/>
    </row>
    <row r="25" spans="1:21" s="11" customFormat="1" ht="31.5" customHeight="1" x14ac:dyDescent="0.3">
      <c r="A25" s="166"/>
      <c r="B25" s="178"/>
      <c r="C25" s="49" t="s">
        <v>91</v>
      </c>
      <c r="D25" s="114">
        <v>43</v>
      </c>
      <c r="E25" s="115">
        <v>23</v>
      </c>
      <c r="F25" s="116">
        <f>E25/D25</f>
        <v>0.53488372093023251</v>
      </c>
      <c r="G25" s="144"/>
      <c r="H25" s="147"/>
      <c r="I25" s="153"/>
      <c r="J25" s="114">
        <v>43</v>
      </c>
      <c r="K25" s="115">
        <v>13</v>
      </c>
      <c r="L25" s="116">
        <f>K25/J25</f>
        <v>0.30232558139534882</v>
      </c>
      <c r="M25" s="144"/>
      <c r="N25" s="147"/>
      <c r="O25" s="153"/>
      <c r="P25" s="114">
        <v>43</v>
      </c>
      <c r="Q25" s="115">
        <v>0</v>
      </c>
      <c r="R25" s="116">
        <f>Q25/P25</f>
        <v>0</v>
      </c>
      <c r="S25" s="144"/>
      <c r="T25" s="147"/>
      <c r="U25" s="153"/>
    </row>
    <row r="26" spans="1:21" s="11" customFormat="1" ht="31.5" customHeight="1" x14ac:dyDescent="0.3">
      <c r="A26" s="166"/>
      <c r="B26" s="178"/>
      <c r="C26" s="49" t="s">
        <v>92</v>
      </c>
      <c r="D26" s="114">
        <v>34</v>
      </c>
      <c r="E26" s="115">
        <v>12</v>
      </c>
      <c r="F26" s="116">
        <f>E26/D26</f>
        <v>0.35294117647058826</v>
      </c>
      <c r="G26" s="144"/>
      <c r="H26" s="147"/>
      <c r="I26" s="153"/>
      <c r="J26" s="114">
        <v>34</v>
      </c>
      <c r="K26" s="115">
        <v>12</v>
      </c>
      <c r="L26" s="116">
        <f>K26/J26</f>
        <v>0.35294117647058826</v>
      </c>
      <c r="M26" s="144"/>
      <c r="N26" s="147"/>
      <c r="O26" s="153"/>
      <c r="P26" s="114">
        <v>34</v>
      </c>
      <c r="Q26" s="115">
        <v>11</v>
      </c>
      <c r="R26" s="116">
        <f>Q26/P26</f>
        <v>0.3235294117647059</v>
      </c>
      <c r="S26" s="144"/>
      <c r="T26" s="147"/>
      <c r="U26" s="153"/>
    </row>
    <row r="27" spans="1:21" s="11" customFormat="1" ht="31.5" customHeight="1" x14ac:dyDescent="0.3">
      <c r="A27" s="166"/>
      <c r="B27" s="178"/>
      <c r="C27" s="48" t="s">
        <v>93</v>
      </c>
      <c r="D27" s="114">
        <v>96</v>
      </c>
      <c r="E27" s="104">
        <v>38</v>
      </c>
      <c r="F27" s="105">
        <f t="shared" ref="F27:F30" si="6">E27/D27</f>
        <v>0.39583333333333331</v>
      </c>
      <c r="G27" s="144"/>
      <c r="H27" s="147"/>
      <c r="I27" s="153"/>
      <c r="J27" s="114">
        <v>96</v>
      </c>
      <c r="K27" s="104">
        <v>38</v>
      </c>
      <c r="L27" s="105">
        <f t="shared" ref="L27:L30" si="7">K27/J27</f>
        <v>0.39583333333333331</v>
      </c>
      <c r="M27" s="144"/>
      <c r="N27" s="147"/>
      <c r="O27" s="153"/>
      <c r="P27" s="114">
        <v>96</v>
      </c>
      <c r="Q27" s="104">
        <v>23</v>
      </c>
      <c r="R27" s="105">
        <f t="shared" ref="R27:R30" si="8">Q27/P27</f>
        <v>0.23958333333333334</v>
      </c>
      <c r="S27" s="144"/>
      <c r="T27" s="147"/>
      <c r="U27" s="153"/>
    </row>
    <row r="28" spans="1:21" s="11" customFormat="1" ht="31.5" customHeight="1" x14ac:dyDescent="0.3">
      <c r="A28" s="166"/>
      <c r="B28" s="178"/>
      <c r="C28" s="44" t="s">
        <v>58</v>
      </c>
      <c r="D28" s="108">
        <v>37</v>
      </c>
      <c r="E28" s="104">
        <v>32</v>
      </c>
      <c r="F28" s="105">
        <f t="shared" si="6"/>
        <v>0.86486486486486491</v>
      </c>
      <c r="G28" s="144"/>
      <c r="H28" s="147"/>
      <c r="I28" s="153"/>
      <c r="J28" s="108">
        <v>37</v>
      </c>
      <c r="K28" s="104">
        <v>0</v>
      </c>
      <c r="L28" s="105">
        <f t="shared" si="7"/>
        <v>0</v>
      </c>
      <c r="M28" s="144"/>
      <c r="N28" s="147"/>
      <c r="O28" s="153"/>
      <c r="P28" s="108">
        <v>37</v>
      </c>
      <c r="Q28" s="104">
        <v>0</v>
      </c>
      <c r="R28" s="105">
        <f t="shared" si="8"/>
        <v>0</v>
      </c>
      <c r="S28" s="144"/>
      <c r="T28" s="147"/>
      <c r="U28" s="153"/>
    </row>
    <row r="29" spans="1:21" s="11" customFormat="1" ht="31.5" customHeight="1" x14ac:dyDescent="0.3">
      <c r="A29" s="166"/>
      <c r="B29" s="178"/>
      <c r="C29" s="44" t="s">
        <v>70</v>
      </c>
      <c r="D29" s="108">
        <v>29</v>
      </c>
      <c r="E29" s="104">
        <v>23</v>
      </c>
      <c r="F29" s="105">
        <f t="shared" si="6"/>
        <v>0.7931034482758621</v>
      </c>
      <c r="G29" s="144"/>
      <c r="H29" s="147"/>
      <c r="I29" s="153"/>
      <c r="J29" s="108">
        <v>29</v>
      </c>
      <c r="K29" s="104">
        <v>23</v>
      </c>
      <c r="L29" s="105">
        <f t="shared" si="7"/>
        <v>0.7931034482758621</v>
      </c>
      <c r="M29" s="144"/>
      <c r="N29" s="147"/>
      <c r="O29" s="153"/>
      <c r="P29" s="108">
        <v>29</v>
      </c>
      <c r="Q29" s="104">
        <v>4</v>
      </c>
      <c r="R29" s="105">
        <f t="shared" si="8"/>
        <v>0.13793103448275862</v>
      </c>
      <c r="S29" s="144"/>
      <c r="T29" s="147"/>
      <c r="U29" s="153"/>
    </row>
    <row r="30" spans="1:21" s="11" customFormat="1" ht="31.5" customHeight="1" x14ac:dyDescent="0.3">
      <c r="A30" s="166"/>
      <c r="B30" s="178"/>
      <c r="C30" s="44" t="s">
        <v>71</v>
      </c>
      <c r="D30" s="134">
        <v>33</v>
      </c>
      <c r="E30" s="137">
        <v>33</v>
      </c>
      <c r="F30" s="138">
        <f t="shared" si="6"/>
        <v>1</v>
      </c>
      <c r="G30" s="144"/>
      <c r="H30" s="147"/>
      <c r="I30" s="153"/>
      <c r="J30" s="134">
        <v>33</v>
      </c>
      <c r="K30" s="137">
        <v>33</v>
      </c>
      <c r="L30" s="138">
        <f t="shared" si="7"/>
        <v>1</v>
      </c>
      <c r="M30" s="144"/>
      <c r="N30" s="147"/>
      <c r="O30" s="153"/>
      <c r="P30" s="108">
        <v>33</v>
      </c>
      <c r="Q30" s="104">
        <v>29</v>
      </c>
      <c r="R30" s="105">
        <f t="shared" si="8"/>
        <v>0.87878787878787878</v>
      </c>
      <c r="S30" s="144"/>
      <c r="T30" s="147"/>
      <c r="U30" s="153"/>
    </row>
    <row r="31" spans="1:21" s="11" customFormat="1" ht="31.5" customHeight="1" thickBot="1" x14ac:dyDescent="0.35">
      <c r="A31" s="166"/>
      <c r="B31" s="178"/>
      <c r="C31" s="45" t="s">
        <v>72</v>
      </c>
      <c r="D31" s="110">
        <v>64</v>
      </c>
      <c r="E31" s="92">
        <v>29</v>
      </c>
      <c r="F31" s="117">
        <f>E31/D31</f>
        <v>0.453125</v>
      </c>
      <c r="G31" s="144"/>
      <c r="H31" s="147"/>
      <c r="I31" s="153"/>
      <c r="J31" s="110">
        <v>64</v>
      </c>
      <c r="K31" s="92">
        <v>1</v>
      </c>
      <c r="L31" s="117">
        <f>K31/J31</f>
        <v>1.5625E-2</v>
      </c>
      <c r="M31" s="144"/>
      <c r="N31" s="147"/>
      <c r="O31" s="153"/>
      <c r="P31" s="110">
        <v>64</v>
      </c>
      <c r="Q31" s="92">
        <v>1</v>
      </c>
      <c r="R31" s="117">
        <f>Q31/P31</f>
        <v>1.5625E-2</v>
      </c>
      <c r="S31" s="144"/>
      <c r="T31" s="147"/>
      <c r="U31" s="153"/>
    </row>
    <row r="32" spans="1:21" s="11" customFormat="1" ht="31.5" customHeight="1" x14ac:dyDescent="0.3">
      <c r="A32" s="166"/>
      <c r="B32" s="178"/>
      <c r="C32" s="43" t="s">
        <v>7</v>
      </c>
      <c r="D32" s="118">
        <v>36</v>
      </c>
      <c r="E32" s="90">
        <v>29</v>
      </c>
      <c r="F32" s="119">
        <f>E32/D32</f>
        <v>0.80555555555555558</v>
      </c>
      <c r="G32" s="144"/>
      <c r="H32" s="147"/>
      <c r="I32" s="153"/>
      <c r="J32" s="118">
        <v>36</v>
      </c>
      <c r="K32" s="104">
        <v>29</v>
      </c>
      <c r="L32" s="105">
        <f>K32/J32</f>
        <v>0.80555555555555558</v>
      </c>
      <c r="M32" s="144"/>
      <c r="N32" s="147"/>
      <c r="O32" s="153"/>
      <c r="P32" s="118">
        <v>36</v>
      </c>
      <c r="Q32" s="90">
        <v>0</v>
      </c>
      <c r="R32" s="119">
        <f>Q32/P32</f>
        <v>0</v>
      </c>
      <c r="S32" s="144"/>
      <c r="T32" s="147"/>
      <c r="U32" s="153"/>
    </row>
    <row r="33" spans="1:21" s="11" customFormat="1" ht="31.5" customHeight="1" x14ac:dyDescent="0.3">
      <c r="A33" s="166"/>
      <c r="B33" s="178"/>
      <c r="C33" s="44" t="s">
        <v>8</v>
      </c>
      <c r="D33" s="114">
        <v>20</v>
      </c>
      <c r="E33" s="115">
        <v>0</v>
      </c>
      <c r="F33" s="116">
        <f>E33/D33</f>
        <v>0</v>
      </c>
      <c r="G33" s="144"/>
      <c r="H33" s="147"/>
      <c r="I33" s="153"/>
      <c r="J33" s="118">
        <v>20</v>
      </c>
      <c r="K33" s="104">
        <v>0</v>
      </c>
      <c r="L33" s="105">
        <f>K33/J33</f>
        <v>0</v>
      </c>
      <c r="M33" s="144"/>
      <c r="N33" s="147"/>
      <c r="O33" s="153"/>
      <c r="P33" s="108">
        <v>20</v>
      </c>
      <c r="Q33" s="120">
        <v>0</v>
      </c>
      <c r="R33" s="116">
        <f>Q33/P33</f>
        <v>0</v>
      </c>
      <c r="S33" s="144"/>
      <c r="T33" s="147"/>
      <c r="U33" s="153"/>
    </row>
    <row r="34" spans="1:21" s="11" customFormat="1" ht="31.5" customHeight="1" x14ac:dyDescent="0.3">
      <c r="A34" s="166"/>
      <c r="B34" s="178"/>
      <c r="C34" s="44" t="s">
        <v>9</v>
      </c>
      <c r="D34" s="114">
        <v>24</v>
      </c>
      <c r="E34" s="104">
        <v>0</v>
      </c>
      <c r="F34" s="105">
        <f>E34/D34</f>
        <v>0</v>
      </c>
      <c r="G34" s="144"/>
      <c r="H34" s="147"/>
      <c r="I34" s="153"/>
      <c r="J34" s="118">
        <v>24</v>
      </c>
      <c r="K34" s="104">
        <v>0</v>
      </c>
      <c r="L34" s="105">
        <f>K34/J34</f>
        <v>0</v>
      </c>
      <c r="M34" s="144"/>
      <c r="N34" s="147"/>
      <c r="O34" s="153"/>
      <c r="P34" s="108">
        <v>24</v>
      </c>
      <c r="Q34" s="104">
        <v>0</v>
      </c>
      <c r="R34" s="105">
        <f>Q34/P34</f>
        <v>0</v>
      </c>
      <c r="S34" s="144"/>
      <c r="T34" s="147"/>
      <c r="U34" s="153"/>
    </row>
    <row r="35" spans="1:21" s="11" customFormat="1" ht="31.5" customHeight="1" x14ac:dyDescent="0.3">
      <c r="A35" s="166"/>
      <c r="B35" s="178"/>
      <c r="C35" s="44" t="s">
        <v>10</v>
      </c>
      <c r="D35" s="134">
        <v>27</v>
      </c>
      <c r="E35" s="137">
        <v>27</v>
      </c>
      <c r="F35" s="138">
        <f t="shared" ref="F35:F55" si="9">E35/D35</f>
        <v>1</v>
      </c>
      <c r="G35" s="144"/>
      <c r="H35" s="147"/>
      <c r="I35" s="153"/>
      <c r="J35" s="134">
        <v>27</v>
      </c>
      <c r="K35" s="137">
        <v>27</v>
      </c>
      <c r="L35" s="138">
        <f t="shared" ref="L35:L55" si="10">K35/J35</f>
        <v>1</v>
      </c>
      <c r="M35" s="144"/>
      <c r="N35" s="147"/>
      <c r="O35" s="153"/>
      <c r="P35" s="108">
        <v>27</v>
      </c>
      <c r="Q35" s="104">
        <v>25</v>
      </c>
      <c r="R35" s="105">
        <f t="shared" ref="R35:R58" si="11">Q35/P35</f>
        <v>0.92592592592592593</v>
      </c>
      <c r="S35" s="144"/>
      <c r="T35" s="147"/>
      <c r="U35" s="153"/>
    </row>
    <row r="36" spans="1:21" s="11" customFormat="1" ht="31.5" customHeight="1" x14ac:dyDescent="0.3">
      <c r="A36" s="166"/>
      <c r="B36" s="178"/>
      <c r="C36" s="44" t="s">
        <v>54</v>
      </c>
      <c r="D36" s="108">
        <v>29</v>
      </c>
      <c r="E36" s="104">
        <v>15</v>
      </c>
      <c r="F36" s="105">
        <f t="shared" si="9"/>
        <v>0.51724137931034486</v>
      </c>
      <c r="G36" s="144"/>
      <c r="H36" s="147"/>
      <c r="I36" s="153"/>
      <c r="J36" s="108">
        <v>29</v>
      </c>
      <c r="K36" s="104">
        <v>6</v>
      </c>
      <c r="L36" s="105">
        <f t="shared" si="10"/>
        <v>0.20689655172413793</v>
      </c>
      <c r="M36" s="144"/>
      <c r="N36" s="147"/>
      <c r="O36" s="153"/>
      <c r="P36" s="108">
        <v>29</v>
      </c>
      <c r="Q36" s="104">
        <v>1</v>
      </c>
      <c r="R36" s="105">
        <f t="shared" si="11"/>
        <v>3.4482758620689655E-2</v>
      </c>
      <c r="S36" s="144"/>
      <c r="T36" s="147"/>
      <c r="U36" s="153"/>
    </row>
    <row r="37" spans="1:21" s="11" customFormat="1" ht="31.5" customHeight="1" thickBot="1" x14ac:dyDescent="0.35">
      <c r="A37" s="166"/>
      <c r="B37" s="178"/>
      <c r="C37" s="50" t="s">
        <v>11</v>
      </c>
      <c r="D37" s="110">
        <v>45</v>
      </c>
      <c r="E37" s="92">
        <v>44</v>
      </c>
      <c r="F37" s="121">
        <f t="shared" si="9"/>
        <v>0.97777777777777775</v>
      </c>
      <c r="G37" s="144"/>
      <c r="H37" s="147"/>
      <c r="I37" s="153"/>
      <c r="J37" s="110">
        <v>45</v>
      </c>
      <c r="K37" s="92">
        <v>44</v>
      </c>
      <c r="L37" s="121">
        <f t="shared" si="10"/>
        <v>0.97777777777777775</v>
      </c>
      <c r="M37" s="144"/>
      <c r="N37" s="147"/>
      <c r="O37" s="153"/>
      <c r="P37" s="110">
        <v>45</v>
      </c>
      <c r="Q37" s="92">
        <v>19</v>
      </c>
      <c r="R37" s="121">
        <f t="shared" si="11"/>
        <v>0.42222222222222222</v>
      </c>
      <c r="S37" s="144"/>
      <c r="T37" s="147"/>
      <c r="U37" s="153"/>
    </row>
    <row r="38" spans="1:21" s="11" customFormat="1" ht="31.5" customHeight="1" thickBot="1" x14ac:dyDescent="0.35">
      <c r="A38" s="167"/>
      <c r="B38" s="178"/>
      <c r="C38" s="51" t="s">
        <v>94</v>
      </c>
      <c r="D38" s="122">
        <v>40</v>
      </c>
      <c r="E38" s="123">
        <v>7</v>
      </c>
      <c r="F38" s="124">
        <f t="shared" si="9"/>
        <v>0.17499999999999999</v>
      </c>
      <c r="G38" s="145"/>
      <c r="H38" s="148"/>
      <c r="I38" s="154"/>
      <c r="J38" s="122">
        <v>40</v>
      </c>
      <c r="K38" s="123">
        <v>3</v>
      </c>
      <c r="L38" s="124">
        <f t="shared" si="10"/>
        <v>7.4999999999999997E-2</v>
      </c>
      <c r="M38" s="145"/>
      <c r="N38" s="148"/>
      <c r="O38" s="154"/>
      <c r="P38" s="122">
        <v>40</v>
      </c>
      <c r="Q38" s="123">
        <v>2</v>
      </c>
      <c r="R38" s="124">
        <f t="shared" ref="R38" si="12">Q38/P38</f>
        <v>0.05</v>
      </c>
      <c r="S38" s="145"/>
      <c r="T38" s="148"/>
      <c r="U38" s="154"/>
    </row>
    <row r="39" spans="1:21" s="11" customFormat="1" ht="31.5" customHeight="1" x14ac:dyDescent="0.3">
      <c r="A39" s="165">
        <v>6</v>
      </c>
      <c r="B39" s="171" t="s">
        <v>12</v>
      </c>
      <c r="C39" s="44" t="s">
        <v>95</v>
      </c>
      <c r="D39" s="118">
        <v>17</v>
      </c>
      <c r="E39" s="120">
        <v>5</v>
      </c>
      <c r="F39" s="116">
        <f t="shared" si="9"/>
        <v>0.29411764705882354</v>
      </c>
      <c r="G39" s="143">
        <f>SUM(D39:D50)</f>
        <v>267</v>
      </c>
      <c r="H39" s="146">
        <f>SUM(E39:E50)</f>
        <v>183</v>
      </c>
      <c r="I39" s="155">
        <f>H39/G39</f>
        <v>0.6853932584269663</v>
      </c>
      <c r="J39" s="118">
        <v>17</v>
      </c>
      <c r="K39" s="120">
        <v>3</v>
      </c>
      <c r="L39" s="116">
        <f t="shared" si="10"/>
        <v>0.17647058823529413</v>
      </c>
      <c r="M39" s="143">
        <f>SUM(J39:J50)</f>
        <v>267</v>
      </c>
      <c r="N39" s="146">
        <f>SUM(K39:K50)</f>
        <v>178</v>
      </c>
      <c r="O39" s="155">
        <f>N39/M39</f>
        <v>0.66666666666666663</v>
      </c>
      <c r="P39" s="118">
        <v>17</v>
      </c>
      <c r="Q39" s="120">
        <v>0</v>
      </c>
      <c r="R39" s="116">
        <f t="shared" ref="R39:R50" si="13">Q39/P39</f>
        <v>0</v>
      </c>
      <c r="S39" s="143">
        <f>SUM(P39:P50)</f>
        <v>267</v>
      </c>
      <c r="T39" s="146">
        <f>SUM(Q39:Q50)</f>
        <v>114</v>
      </c>
      <c r="U39" s="155">
        <f>T39/S39</f>
        <v>0.42696629213483145</v>
      </c>
    </row>
    <row r="40" spans="1:21" s="11" customFormat="1" ht="31.5" customHeight="1" x14ac:dyDescent="0.3">
      <c r="A40" s="166"/>
      <c r="B40" s="172"/>
      <c r="C40" s="44" t="s">
        <v>16</v>
      </c>
      <c r="D40" s="108">
        <v>32</v>
      </c>
      <c r="E40" s="104">
        <v>8</v>
      </c>
      <c r="F40" s="105">
        <f t="shared" si="9"/>
        <v>0.25</v>
      </c>
      <c r="G40" s="144"/>
      <c r="H40" s="147"/>
      <c r="I40" s="156"/>
      <c r="J40" s="108">
        <v>32</v>
      </c>
      <c r="K40" s="104">
        <v>6</v>
      </c>
      <c r="L40" s="105">
        <f t="shared" si="10"/>
        <v>0.1875</v>
      </c>
      <c r="M40" s="144"/>
      <c r="N40" s="147"/>
      <c r="O40" s="156"/>
      <c r="P40" s="108">
        <v>32</v>
      </c>
      <c r="Q40" s="104">
        <v>6</v>
      </c>
      <c r="R40" s="105">
        <f t="shared" si="13"/>
        <v>0.1875</v>
      </c>
      <c r="S40" s="144"/>
      <c r="T40" s="147"/>
      <c r="U40" s="156"/>
    </row>
    <row r="41" spans="1:21" s="11" customFormat="1" ht="31.5" customHeight="1" x14ac:dyDescent="0.3">
      <c r="A41" s="166"/>
      <c r="B41" s="172"/>
      <c r="C41" s="44" t="s">
        <v>18</v>
      </c>
      <c r="D41" s="108">
        <v>18</v>
      </c>
      <c r="E41" s="104">
        <v>16</v>
      </c>
      <c r="F41" s="105">
        <f t="shared" si="9"/>
        <v>0.88888888888888884</v>
      </c>
      <c r="G41" s="144"/>
      <c r="H41" s="147"/>
      <c r="I41" s="156"/>
      <c r="J41" s="108">
        <v>18</v>
      </c>
      <c r="K41" s="104">
        <v>15</v>
      </c>
      <c r="L41" s="105">
        <f t="shared" si="10"/>
        <v>0.83333333333333337</v>
      </c>
      <c r="M41" s="144"/>
      <c r="N41" s="147"/>
      <c r="O41" s="156"/>
      <c r="P41" s="108">
        <v>18</v>
      </c>
      <c r="Q41" s="104">
        <v>9</v>
      </c>
      <c r="R41" s="105">
        <f t="shared" si="13"/>
        <v>0.5</v>
      </c>
      <c r="S41" s="144"/>
      <c r="T41" s="147"/>
      <c r="U41" s="156"/>
    </row>
    <row r="42" spans="1:21" s="11" customFormat="1" ht="31.5" customHeight="1" x14ac:dyDescent="0.3">
      <c r="A42" s="166"/>
      <c r="B42" s="172"/>
      <c r="C42" s="44" t="s">
        <v>19</v>
      </c>
      <c r="D42" s="108">
        <v>26</v>
      </c>
      <c r="E42" s="104">
        <v>11</v>
      </c>
      <c r="F42" s="105">
        <f t="shared" si="9"/>
        <v>0.42307692307692307</v>
      </c>
      <c r="G42" s="144"/>
      <c r="H42" s="147"/>
      <c r="I42" s="156"/>
      <c r="J42" s="108">
        <v>26</v>
      </c>
      <c r="K42" s="104">
        <v>11</v>
      </c>
      <c r="L42" s="105">
        <f t="shared" si="10"/>
        <v>0.42307692307692307</v>
      </c>
      <c r="M42" s="144"/>
      <c r="N42" s="147"/>
      <c r="O42" s="156"/>
      <c r="P42" s="108">
        <v>26</v>
      </c>
      <c r="Q42" s="104">
        <v>0</v>
      </c>
      <c r="R42" s="105">
        <f t="shared" si="13"/>
        <v>0</v>
      </c>
      <c r="S42" s="144"/>
      <c r="T42" s="147"/>
      <c r="U42" s="156"/>
    </row>
    <row r="43" spans="1:21" s="11" customFormat="1" ht="31.5" customHeight="1" x14ac:dyDescent="0.3">
      <c r="A43" s="166"/>
      <c r="B43" s="172"/>
      <c r="C43" s="44" t="s">
        <v>20</v>
      </c>
      <c r="D43" s="108">
        <v>18</v>
      </c>
      <c r="E43" s="104">
        <v>13</v>
      </c>
      <c r="F43" s="105">
        <f t="shared" si="9"/>
        <v>0.72222222222222221</v>
      </c>
      <c r="G43" s="144"/>
      <c r="H43" s="147"/>
      <c r="I43" s="156"/>
      <c r="J43" s="108">
        <v>18</v>
      </c>
      <c r="K43" s="104">
        <v>13</v>
      </c>
      <c r="L43" s="105">
        <f t="shared" si="10"/>
        <v>0.72222222222222221</v>
      </c>
      <c r="M43" s="144"/>
      <c r="N43" s="147"/>
      <c r="O43" s="156"/>
      <c r="P43" s="108">
        <v>18</v>
      </c>
      <c r="Q43" s="104">
        <v>13</v>
      </c>
      <c r="R43" s="105">
        <f t="shared" si="13"/>
        <v>0.72222222222222221</v>
      </c>
      <c r="S43" s="144"/>
      <c r="T43" s="147"/>
      <c r="U43" s="156"/>
    </row>
    <row r="44" spans="1:21" s="11" customFormat="1" ht="31.5" customHeight="1" x14ac:dyDescent="0.3">
      <c r="A44" s="166"/>
      <c r="B44" s="172"/>
      <c r="C44" s="44" t="s">
        <v>21</v>
      </c>
      <c r="D44" s="108">
        <v>18</v>
      </c>
      <c r="E44" s="104">
        <v>9</v>
      </c>
      <c r="F44" s="105">
        <f t="shared" si="9"/>
        <v>0.5</v>
      </c>
      <c r="G44" s="144"/>
      <c r="H44" s="147"/>
      <c r="I44" s="156"/>
      <c r="J44" s="108">
        <v>18</v>
      </c>
      <c r="K44" s="104">
        <v>9</v>
      </c>
      <c r="L44" s="105">
        <f t="shared" si="10"/>
        <v>0.5</v>
      </c>
      <c r="M44" s="144"/>
      <c r="N44" s="147"/>
      <c r="O44" s="156"/>
      <c r="P44" s="108">
        <v>18</v>
      </c>
      <c r="Q44" s="104">
        <v>7</v>
      </c>
      <c r="R44" s="105">
        <f t="shared" si="13"/>
        <v>0.3888888888888889</v>
      </c>
      <c r="S44" s="144"/>
      <c r="T44" s="147"/>
      <c r="U44" s="156"/>
    </row>
    <row r="45" spans="1:21" s="11" customFormat="1" ht="31.5" customHeight="1" x14ac:dyDescent="0.3">
      <c r="A45" s="166"/>
      <c r="B45" s="172"/>
      <c r="C45" s="44" t="s">
        <v>22</v>
      </c>
      <c r="D45" s="108">
        <v>18</v>
      </c>
      <c r="E45" s="104">
        <v>13</v>
      </c>
      <c r="F45" s="105">
        <f t="shared" si="9"/>
        <v>0.72222222222222221</v>
      </c>
      <c r="G45" s="144"/>
      <c r="H45" s="147"/>
      <c r="I45" s="156"/>
      <c r="J45" s="108">
        <v>18</v>
      </c>
      <c r="K45" s="104">
        <v>13</v>
      </c>
      <c r="L45" s="105">
        <f t="shared" si="10"/>
        <v>0.72222222222222221</v>
      </c>
      <c r="M45" s="144"/>
      <c r="N45" s="147"/>
      <c r="O45" s="156"/>
      <c r="P45" s="108">
        <v>18</v>
      </c>
      <c r="Q45" s="104">
        <v>0</v>
      </c>
      <c r="R45" s="105">
        <f t="shared" si="13"/>
        <v>0</v>
      </c>
      <c r="S45" s="144"/>
      <c r="T45" s="147"/>
      <c r="U45" s="156"/>
    </row>
    <row r="46" spans="1:21" s="11" customFormat="1" ht="31.5" customHeight="1" x14ac:dyDescent="0.3">
      <c r="A46" s="166"/>
      <c r="B46" s="172"/>
      <c r="C46" s="44" t="s">
        <v>24</v>
      </c>
      <c r="D46" s="108">
        <v>14</v>
      </c>
      <c r="E46" s="104">
        <v>13</v>
      </c>
      <c r="F46" s="105">
        <f t="shared" si="9"/>
        <v>0.9285714285714286</v>
      </c>
      <c r="G46" s="144"/>
      <c r="H46" s="147"/>
      <c r="I46" s="156"/>
      <c r="J46" s="108">
        <v>14</v>
      </c>
      <c r="K46" s="104">
        <v>13</v>
      </c>
      <c r="L46" s="105">
        <f t="shared" si="10"/>
        <v>0.9285714285714286</v>
      </c>
      <c r="M46" s="144"/>
      <c r="N46" s="147"/>
      <c r="O46" s="156"/>
      <c r="P46" s="108">
        <v>14</v>
      </c>
      <c r="Q46" s="104">
        <v>13</v>
      </c>
      <c r="R46" s="105">
        <f t="shared" si="13"/>
        <v>0.9285714285714286</v>
      </c>
      <c r="S46" s="144"/>
      <c r="T46" s="147"/>
      <c r="U46" s="156"/>
    </row>
    <row r="47" spans="1:21" s="11" customFormat="1" ht="31.5" customHeight="1" x14ac:dyDescent="0.3">
      <c r="A47" s="166"/>
      <c r="B47" s="172"/>
      <c r="C47" s="44" t="s">
        <v>13</v>
      </c>
      <c r="D47" s="134">
        <v>12</v>
      </c>
      <c r="E47" s="137">
        <v>12</v>
      </c>
      <c r="F47" s="138">
        <f t="shared" si="9"/>
        <v>1</v>
      </c>
      <c r="G47" s="144"/>
      <c r="H47" s="147"/>
      <c r="I47" s="156"/>
      <c r="J47" s="134">
        <v>12</v>
      </c>
      <c r="K47" s="137">
        <v>12</v>
      </c>
      <c r="L47" s="138">
        <f t="shared" si="10"/>
        <v>1</v>
      </c>
      <c r="M47" s="144"/>
      <c r="N47" s="147"/>
      <c r="O47" s="156"/>
      <c r="P47" s="108">
        <v>12</v>
      </c>
      <c r="Q47" s="104">
        <v>11</v>
      </c>
      <c r="R47" s="105">
        <f t="shared" si="13"/>
        <v>0.91666666666666663</v>
      </c>
      <c r="S47" s="144"/>
      <c r="T47" s="147"/>
      <c r="U47" s="156"/>
    </row>
    <row r="48" spans="1:21" s="11" customFormat="1" ht="31.5" customHeight="1" x14ac:dyDescent="0.3">
      <c r="A48" s="166"/>
      <c r="B48" s="172"/>
      <c r="C48" s="44" t="s">
        <v>14</v>
      </c>
      <c r="D48" s="108">
        <v>45</v>
      </c>
      <c r="E48" s="104">
        <v>44</v>
      </c>
      <c r="F48" s="105">
        <f t="shared" si="9"/>
        <v>0.97777777777777775</v>
      </c>
      <c r="G48" s="144"/>
      <c r="H48" s="147"/>
      <c r="I48" s="156"/>
      <c r="J48" s="108">
        <v>45</v>
      </c>
      <c r="K48" s="104">
        <v>44</v>
      </c>
      <c r="L48" s="105">
        <f t="shared" si="10"/>
        <v>0.97777777777777775</v>
      </c>
      <c r="M48" s="144"/>
      <c r="N48" s="147"/>
      <c r="O48" s="156"/>
      <c r="P48" s="108">
        <v>45</v>
      </c>
      <c r="Q48" s="104">
        <v>44</v>
      </c>
      <c r="R48" s="105">
        <f t="shared" si="13"/>
        <v>0.97777777777777775</v>
      </c>
      <c r="S48" s="144"/>
      <c r="T48" s="147"/>
      <c r="U48" s="156"/>
    </row>
    <row r="49" spans="1:21" s="11" customFormat="1" ht="31.5" customHeight="1" x14ac:dyDescent="0.3">
      <c r="A49" s="166"/>
      <c r="B49" s="172"/>
      <c r="C49" s="44" t="s">
        <v>17</v>
      </c>
      <c r="D49" s="108">
        <v>33</v>
      </c>
      <c r="E49" s="104">
        <v>23</v>
      </c>
      <c r="F49" s="105">
        <f t="shared" si="9"/>
        <v>0.69696969696969702</v>
      </c>
      <c r="G49" s="144"/>
      <c r="H49" s="147"/>
      <c r="I49" s="156"/>
      <c r="J49" s="108">
        <v>33</v>
      </c>
      <c r="K49" s="104">
        <v>23</v>
      </c>
      <c r="L49" s="105">
        <f t="shared" si="10"/>
        <v>0.69696969696969702</v>
      </c>
      <c r="M49" s="144"/>
      <c r="N49" s="147"/>
      <c r="O49" s="156"/>
      <c r="P49" s="108">
        <v>33</v>
      </c>
      <c r="Q49" s="104">
        <v>10</v>
      </c>
      <c r="R49" s="105">
        <f t="shared" si="13"/>
        <v>0.30303030303030304</v>
      </c>
      <c r="S49" s="144"/>
      <c r="T49" s="147"/>
      <c r="U49" s="156"/>
    </row>
    <row r="50" spans="1:21" s="11" customFormat="1" ht="31.5" customHeight="1" thickBot="1" x14ac:dyDescent="0.35">
      <c r="A50" s="167"/>
      <c r="B50" s="173"/>
      <c r="C50" s="44" t="s">
        <v>23</v>
      </c>
      <c r="D50" s="142">
        <v>16</v>
      </c>
      <c r="E50" s="135">
        <v>16</v>
      </c>
      <c r="F50" s="136">
        <f t="shared" si="9"/>
        <v>1</v>
      </c>
      <c r="G50" s="145"/>
      <c r="H50" s="148"/>
      <c r="I50" s="157"/>
      <c r="J50" s="142">
        <v>16</v>
      </c>
      <c r="K50" s="135">
        <v>16</v>
      </c>
      <c r="L50" s="136">
        <f t="shared" si="10"/>
        <v>1</v>
      </c>
      <c r="M50" s="145"/>
      <c r="N50" s="148"/>
      <c r="O50" s="157"/>
      <c r="P50" s="108">
        <v>16</v>
      </c>
      <c r="Q50" s="92">
        <v>1</v>
      </c>
      <c r="R50" s="107">
        <f t="shared" si="13"/>
        <v>6.25E-2</v>
      </c>
      <c r="S50" s="145"/>
      <c r="T50" s="148"/>
      <c r="U50" s="157"/>
    </row>
    <row r="51" spans="1:21" s="11" customFormat="1" ht="31.5" customHeight="1" x14ac:dyDescent="0.3">
      <c r="A51" s="165">
        <v>7</v>
      </c>
      <c r="B51" s="171" t="s">
        <v>25</v>
      </c>
      <c r="C51" s="43" t="s">
        <v>59</v>
      </c>
      <c r="D51" s="118">
        <v>22</v>
      </c>
      <c r="E51" s="120">
        <v>5</v>
      </c>
      <c r="F51" s="116">
        <f t="shared" si="9"/>
        <v>0.22727272727272727</v>
      </c>
      <c r="G51" s="143">
        <f>SUM(D51:D58)</f>
        <v>210</v>
      </c>
      <c r="H51" s="146">
        <f>SUM(E51:E58)</f>
        <v>99</v>
      </c>
      <c r="I51" s="149">
        <f>H51/G51</f>
        <v>0.47142857142857142</v>
      </c>
      <c r="J51" s="118">
        <v>22</v>
      </c>
      <c r="K51" s="120">
        <v>5</v>
      </c>
      <c r="L51" s="116">
        <f t="shared" si="10"/>
        <v>0.22727272727272727</v>
      </c>
      <c r="M51" s="143">
        <f>SUM(J51:J58)</f>
        <v>210</v>
      </c>
      <c r="N51" s="182">
        <f>SUM(K51:K58)</f>
        <v>72</v>
      </c>
      <c r="O51" s="149">
        <f>N51/M51</f>
        <v>0.34285714285714286</v>
      </c>
      <c r="P51" s="101">
        <v>22</v>
      </c>
      <c r="Q51" s="90">
        <v>0</v>
      </c>
      <c r="R51" s="102">
        <f t="shared" si="11"/>
        <v>0</v>
      </c>
      <c r="S51" s="143">
        <f>SUM(P51:P58)</f>
        <v>210</v>
      </c>
      <c r="T51" s="146">
        <f>SUM(Q51:Q58)</f>
        <v>13</v>
      </c>
      <c r="U51" s="149">
        <f>T51/S51</f>
        <v>6.1904761904761907E-2</v>
      </c>
    </row>
    <row r="52" spans="1:21" s="11" customFormat="1" ht="31.5" customHeight="1" x14ac:dyDescent="0.3">
      <c r="A52" s="166"/>
      <c r="B52" s="172"/>
      <c r="C52" s="44" t="s">
        <v>73</v>
      </c>
      <c r="D52" s="141">
        <v>29</v>
      </c>
      <c r="E52" s="137">
        <v>29</v>
      </c>
      <c r="F52" s="138">
        <f t="shared" si="9"/>
        <v>1</v>
      </c>
      <c r="G52" s="144"/>
      <c r="H52" s="147"/>
      <c r="I52" s="150"/>
      <c r="J52" s="108">
        <v>29</v>
      </c>
      <c r="K52" s="104">
        <v>28</v>
      </c>
      <c r="L52" s="105">
        <f t="shared" si="10"/>
        <v>0.96551724137931039</v>
      </c>
      <c r="M52" s="144"/>
      <c r="N52" s="183"/>
      <c r="O52" s="150"/>
      <c r="P52" s="103">
        <v>29</v>
      </c>
      <c r="Q52" s="104">
        <v>8</v>
      </c>
      <c r="R52" s="105">
        <f t="shared" si="11"/>
        <v>0.27586206896551724</v>
      </c>
      <c r="S52" s="144"/>
      <c r="T52" s="147"/>
      <c r="U52" s="150"/>
    </row>
    <row r="53" spans="1:21" s="11" customFormat="1" ht="31.5" customHeight="1" x14ac:dyDescent="0.3">
      <c r="A53" s="166"/>
      <c r="B53" s="172"/>
      <c r="C53" s="44" t="s">
        <v>119</v>
      </c>
      <c r="D53" s="108">
        <v>26</v>
      </c>
      <c r="E53" s="125">
        <v>16</v>
      </c>
      <c r="F53" s="121">
        <f t="shared" si="9"/>
        <v>0.61538461538461542</v>
      </c>
      <c r="G53" s="144"/>
      <c r="H53" s="147"/>
      <c r="I53" s="150"/>
      <c r="J53" s="108">
        <v>26</v>
      </c>
      <c r="K53" s="104">
        <v>0</v>
      </c>
      <c r="L53" s="105">
        <f t="shared" si="10"/>
        <v>0</v>
      </c>
      <c r="M53" s="144"/>
      <c r="N53" s="183"/>
      <c r="O53" s="150"/>
      <c r="P53" s="103">
        <v>26</v>
      </c>
      <c r="Q53" s="104">
        <v>0</v>
      </c>
      <c r="R53" s="105">
        <f t="shared" si="11"/>
        <v>0</v>
      </c>
      <c r="S53" s="144"/>
      <c r="T53" s="147"/>
      <c r="U53" s="150"/>
    </row>
    <row r="54" spans="1:21" s="11" customFormat="1" ht="31.5" customHeight="1" x14ac:dyDescent="0.3">
      <c r="A54" s="166"/>
      <c r="B54" s="172"/>
      <c r="C54" s="44" t="s">
        <v>26</v>
      </c>
      <c r="D54" s="108">
        <v>25</v>
      </c>
      <c r="E54" s="125">
        <v>7</v>
      </c>
      <c r="F54" s="121">
        <f t="shared" si="9"/>
        <v>0.28000000000000003</v>
      </c>
      <c r="G54" s="144"/>
      <c r="H54" s="147"/>
      <c r="I54" s="150"/>
      <c r="J54" s="108">
        <v>25</v>
      </c>
      <c r="K54" s="104">
        <v>0</v>
      </c>
      <c r="L54" s="105">
        <f t="shared" si="10"/>
        <v>0</v>
      </c>
      <c r="M54" s="144"/>
      <c r="N54" s="183"/>
      <c r="O54" s="150"/>
      <c r="P54" s="103">
        <v>25</v>
      </c>
      <c r="Q54" s="104">
        <v>0</v>
      </c>
      <c r="R54" s="105">
        <f t="shared" si="11"/>
        <v>0</v>
      </c>
      <c r="S54" s="144"/>
      <c r="T54" s="147"/>
      <c r="U54" s="150"/>
    </row>
    <row r="55" spans="1:21" s="11" customFormat="1" ht="31.5" customHeight="1" x14ac:dyDescent="0.3">
      <c r="A55" s="166"/>
      <c r="B55" s="172"/>
      <c r="C55" s="44" t="s">
        <v>27</v>
      </c>
      <c r="D55" s="103">
        <v>23</v>
      </c>
      <c r="E55" s="104">
        <v>13</v>
      </c>
      <c r="F55" s="105">
        <f t="shared" si="9"/>
        <v>0.56521739130434778</v>
      </c>
      <c r="G55" s="144"/>
      <c r="H55" s="147"/>
      <c r="I55" s="150"/>
      <c r="J55" s="103">
        <v>23</v>
      </c>
      <c r="K55" s="104">
        <v>11</v>
      </c>
      <c r="L55" s="105">
        <f t="shared" si="10"/>
        <v>0.47826086956521741</v>
      </c>
      <c r="M55" s="144"/>
      <c r="N55" s="183"/>
      <c r="O55" s="150"/>
      <c r="P55" s="103">
        <v>23</v>
      </c>
      <c r="Q55" s="104">
        <v>2</v>
      </c>
      <c r="R55" s="105">
        <f t="shared" si="11"/>
        <v>8.6956521739130432E-2</v>
      </c>
      <c r="S55" s="144"/>
      <c r="T55" s="147"/>
      <c r="U55" s="150"/>
    </row>
    <row r="56" spans="1:21" s="11" customFormat="1" ht="31.5" customHeight="1" x14ac:dyDescent="0.3">
      <c r="A56" s="166"/>
      <c r="B56" s="172"/>
      <c r="C56" s="44" t="s">
        <v>120</v>
      </c>
      <c r="D56" s="108">
        <v>27</v>
      </c>
      <c r="E56" s="125">
        <v>19</v>
      </c>
      <c r="F56" s="121">
        <f>E56/D56</f>
        <v>0.70370370370370372</v>
      </c>
      <c r="G56" s="144"/>
      <c r="H56" s="147"/>
      <c r="I56" s="150"/>
      <c r="J56" s="108">
        <v>27</v>
      </c>
      <c r="K56" s="125">
        <v>19</v>
      </c>
      <c r="L56" s="121">
        <f>K56/J56</f>
        <v>0.70370370370370372</v>
      </c>
      <c r="M56" s="144"/>
      <c r="N56" s="183"/>
      <c r="O56" s="150"/>
      <c r="P56" s="108">
        <v>27</v>
      </c>
      <c r="Q56" s="125">
        <v>1</v>
      </c>
      <c r="R56" s="121">
        <f>Q56/P56</f>
        <v>3.7037037037037035E-2</v>
      </c>
      <c r="S56" s="144"/>
      <c r="T56" s="147"/>
      <c r="U56" s="150"/>
    </row>
    <row r="57" spans="1:21" s="11" customFormat="1" ht="31.5" customHeight="1" x14ac:dyDescent="0.3">
      <c r="A57" s="166"/>
      <c r="B57" s="172"/>
      <c r="C57" s="44" t="s">
        <v>121</v>
      </c>
      <c r="D57" s="108">
        <v>37</v>
      </c>
      <c r="E57" s="125">
        <v>7</v>
      </c>
      <c r="F57" s="121">
        <f>E57/D57</f>
        <v>0.1891891891891892</v>
      </c>
      <c r="G57" s="144"/>
      <c r="H57" s="147"/>
      <c r="I57" s="150"/>
      <c r="J57" s="108">
        <v>37</v>
      </c>
      <c r="K57" s="125">
        <v>7</v>
      </c>
      <c r="L57" s="121">
        <f>K57/J57</f>
        <v>0.1891891891891892</v>
      </c>
      <c r="M57" s="144"/>
      <c r="N57" s="183"/>
      <c r="O57" s="150"/>
      <c r="P57" s="108">
        <v>37</v>
      </c>
      <c r="Q57" s="125">
        <v>0</v>
      </c>
      <c r="R57" s="121">
        <f>Q57/P57</f>
        <v>0</v>
      </c>
      <c r="S57" s="144"/>
      <c r="T57" s="147"/>
      <c r="U57" s="150"/>
    </row>
    <row r="58" spans="1:21" s="11" customFormat="1" ht="31.5" customHeight="1" thickBot="1" x14ac:dyDescent="0.35">
      <c r="A58" s="167"/>
      <c r="B58" s="173"/>
      <c r="C58" s="44" t="s">
        <v>122</v>
      </c>
      <c r="D58" s="110">
        <v>21</v>
      </c>
      <c r="E58" s="92">
        <v>3</v>
      </c>
      <c r="F58" s="107">
        <f t="shared" ref="F58" si="14">E58/D58</f>
        <v>0.14285714285714285</v>
      </c>
      <c r="G58" s="145"/>
      <c r="H58" s="148"/>
      <c r="I58" s="151"/>
      <c r="J58" s="110">
        <v>21</v>
      </c>
      <c r="K58" s="92">
        <v>2</v>
      </c>
      <c r="L58" s="107">
        <f t="shared" ref="L58" si="15">K58/J58</f>
        <v>9.5238095238095233E-2</v>
      </c>
      <c r="M58" s="145"/>
      <c r="N58" s="184"/>
      <c r="O58" s="151"/>
      <c r="P58" s="110">
        <v>21</v>
      </c>
      <c r="Q58" s="92">
        <v>2</v>
      </c>
      <c r="R58" s="107">
        <f t="shared" si="11"/>
        <v>9.5238095238095233E-2</v>
      </c>
      <c r="S58" s="145"/>
      <c r="T58" s="148"/>
      <c r="U58" s="151"/>
    </row>
    <row r="59" spans="1:21" s="11" customFormat="1" ht="31.5" customHeight="1" x14ac:dyDescent="0.3">
      <c r="A59" s="165">
        <v>8</v>
      </c>
      <c r="B59" s="171" t="s">
        <v>28</v>
      </c>
      <c r="C59" s="43" t="s">
        <v>96</v>
      </c>
      <c r="D59" s="118">
        <v>23</v>
      </c>
      <c r="E59" s="120">
        <v>3</v>
      </c>
      <c r="F59" s="116">
        <f>E59/D59</f>
        <v>0.13043478260869565</v>
      </c>
      <c r="G59" s="143">
        <f>SUM(D59:D65)</f>
        <v>175</v>
      </c>
      <c r="H59" s="146">
        <f>SUM(E59:E65)</f>
        <v>70</v>
      </c>
      <c r="I59" s="149">
        <f>H59/G59</f>
        <v>0.4</v>
      </c>
      <c r="J59" s="118">
        <v>23</v>
      </c>
      <c r="K59" s="120">
        <v>0</v>
      </c>
      <c r="L59" s="116">
        <f>K59/J59</f>
        <v>0</v>
      </c>
      <c r="M59" s="143">
        <f>SUM(J59:J65)</f>
        <v>175</v>
      </c>
      <c r="N59" s="146">
        <f>SUM(K59:K65)</f>
        <v>39</v>
      </c>
      <c r="O59" s="149">
        <f>N59/M59</f>
        <v>0.22285714285714286</v>
      </c>
      <c r="P59" s="118">
        <v>23</v>
      </c>
      <c r="Q59" s="90">
        <v>0</v>
      </c>
      <c r="R59" s="119">
        <f>Q59/P59</f>
        <v>0</v>
      </c>
      <c r="S59" s="143">
        <f>SUM(P59:P65)</f>
        <v>175</v>
      </c>
      <c r="T59" s="146">
        <f>SUM(Q59:Q65)</f>
        <v>6</v>
      </c>
      <c r="U59" s="149">
        <f>T59/S59</f>
        <v>3.4285714285714287E-2</v>
      </c>
    </row>
    <row r="60" spans="1:21" s="11" customFormat="1" ht="31.5" customHeight="1" x14ac:dyDescent="0.3">
      <c r="A60" s="166"/>
      <c r="B60" s="172"/>
      <c r="C60" s="44" t="s">
        <v>97</v>
      </c>
      <c r="D60" s="108">
        <v>23</v>
      </c>
      <c r="E60" s="120">
        <v>14</v>
      </c>
      <c r="F60" s="109">
        <f t="shared" ref="F60:F69" si="16">E60/D60</f>
        <v>0.60869565217391308</v>
      </c>
      <c r="G60" s="144"/>
      <c r="H60" s="147"/>
      <c r="I60" s="150"/>
      <c r="J60" s="108">
        <v>23</v>
      </c>
      <c r="K60" s="104">
        <v>14</v>
      </c>
      <c r="L60" s="105">
        <f t="shared" ref="L60:L69" si="17">K60/J60</f>
        <v>0.60869565217391308</v>
      </c>
      <c r="M60" s="144"/>
      <c r="N60" s="147"/>
      <c r="O60" s="150"/>
      <c r="P60" s="108">
        <v>23</v>
      </c>
      <c r="Q60" s="120">
        <v>0</v>
      </c>
      <c r="R60" s="109">
        <f t="shared" ref="R60:R63" si="18">Q60/P60</f>
        <v>0</v>
      </c>
      <c r="S60" s="144"/>
      <c r="T60" s="147"/>
      <c r="U60" s="150"/>
    </row>
    <row r="61" spans="1:21" s="11" customFormat="1" ht="31.5" customHeight="1" x14ac:dyDescent="0.3">
      <c r="A61" s="166"/>
      <c r="B61" s="172"/>
      <c r="C61" s="44" t="s">
        <v>98</v>
      </c>
      <c r="D61" s="108">
        <v>29</v>
      </c>
      <c r="E61" s="120">
        <v>9</v>
      </c>
      <c r="F61" s="109">
        <f t="shared" si="16"/>
        <v>0.31034482758620691</v>
      </c>
      <c r="G61" s="144"/>
      <c r="H61" s="147"/>
      <c r="I61" s="150"/>
      <c r="J61" s="108">
        <v>29</v>
      </c>
      <c r="K61" s="104">
        <v>5</v>
      </c>
      <c r="L61" s="105">
        <f t="shared" si="17"/>
        <v>0.17241379310344829</v>
      </c>
      <c r="M61" s="144"/>
      <c r="N61" s="147"/>
      <c r="O61" s="150"/>
      <c r="P61" s="108">
        <v>29</v>
      </c>
      <c r="Q61" s="120">
        <v>4</v>
      </c>
      <c r="R61" s="109">
        <f t="shared" si="18"/>
        <v>0.13793103448275862</v>
      </c>
      <c r="S61" s="144"/>
      <c r="T61" s="147"/>
      <c r="U61" s="150"/>
    </row>
    <row r="62" spans="1:21" s="11" customFormat="1" ht="31.5" customHeight="1" x14ac:dyDescent="0.3">
      <c r="A62" s="166"/>
      <c r="B62" s="172"/>
      <c r="C62" s="44" t="s">
        <v>99</v>
      </c>
      <c r="D62" s="103">
        <v>30</v>
      </c>
      <c r="E62" s="104">
        <v>11</v>
      </c>
      <c r="F62" s="105">
        <f t="shared" si="16"/>
        <v>0.36666666666666664</v>
      </c>
      <c r="G62" s="144"/>
      <c r="H62" s="147"/>
      <c r="I62" s="150"/>
      <c r="J62" s="108">
        <v>30</v>
      </c>
      <c r="K62" s="104">
        <v>1</v>
      </c>
      <c r="L62" s="105">
        <f t="shared" si="17"/>
        <v>3.3333333333333333E-2</v>
      </c>
      <c r="M62" s="144"/>
      <c r="N62" s="147"/>
      <c r="O62" s="150"/>
      <c r="P62" s="108">
        <v>30</v>
      </c>
      <c r="Q62" s="120">
        <v>0</v>
      </c>
      <c r="R62" s="109">
        <f t="shared" si="18"/>
        <v>0</v>
      </c>
      <c r="S62" s="144"/>
      <c r="T62" s="147"/>
      <c r="U62" s="150"/>
    </row>
    <row r="63" spans="1:21" s="11" customFormat="1" ht="31.5" customHeight="1" x14ac:dyDescent="0.3">
      <c r="A63" s="166"/>
      <c r="B63" s="172"/>
      <c r="C63" s="44" t="s">
        <v>100</v>
      </c>
      <c r="D63" s="108">
        <v>29</v>
      </c>
      <c r="E63" s="125">
        <v>11</v>
      </c>
      <c r="F63" s="121">
        <f t="shared" si="16"/>
        <v>0.37931034482758619</v>
      </c>
      <c r="G63" s="144"/>
      <c r="H63" s="147"/>
      <c r="I63" s="150"/>
      <c r="J63" s="103">
        <v>29</v>
      </c>
      <c r="K63" s="104">
        <v>11</v>
      </c>
      <c r="L63" s="105">
        <f t="shared" si="17"/>
        <v>0.37931034482758619</v>
      </c>
      <c r="M63" s="144"/>
      <c r="N63" s="147"/>
      <c r="O63" s="150"/>
      <c r="P63" s="108">
        <v>29</v>
      </c>
      <c r="Q63" s="120">
        <v>0</v>
      </c>
      <c r="R63" s="116">
        <f t="shared" si="18"/>
        <v>0</v>
      </c>
      <c r="S63" s="144"/>
      <c r="T63" s="147"/>
      <c r="U63" s="150"/>
    </row>
    <row r="64" spans="1:21" s="11" customFormat="1" ht="31.5" customHeight="1" x14ac:dyDescent="0.3">
      <c r="A64" s="166"/>
      <c r="B64" s="172"/>
      <c r="C64" s="44" t="s">
        <v>154</v>
      </c>
      <c r="D64" s="108">
        <v>25</v>
      </c>
      <c r="E64" s="125">
        <v>7</v>
      </c>
      <c r="F64" s="121">
        <f t="shared" si="16"/>
        <v>0.28000000000000003</v>
      </c>
      <c r="G64" s="144"/>
      <c r="H64" s="147"/>
      <c r="I64" s="150"/>
      <c r="J64" s="108">
        <v>25</v>
      </c>
      <c r="K64" s="125">
        <v>6</v>
      </c>
      <c r="L64" s="121">
        <f t="shared" si="17"/>
        <v>0.24</v>
      </c>
      <c r="M64" s="144"/>
      <c r="N64" s="147"/>
      <c r="O64" s="150"/>
      <c r="P64" s="108">
        <v>25</v>
      </c>
      <c r="Q64" s="104">
        <v>2</v>
      </c>
      <c r="R64" s="105">
        <f t="shared" ref="R64:R84" si="19">Q64/P64</f>
        <v>0.08</v>
      </c>
      <c r="S64" s="144"/>
      <c r="T64" s="147"/>
      <c r="U64" s="150"/>
    </row>
    <row r="65" spans="1:21" s="11" customFormat="1" ht="31.5" customHeight="1" thickBot="1" x14ac:dyDescent="0.35">
      <c r="A65" s="167"/>
      <c r="B65" s="173"/>
      <c r="C65" s="44" t="s">
        <v>101</v>
      </c>
      <c r="D65" s="108">
        <v>16</v>
      </c>
      <c r="E65" s="92">
        <v>15</v>
      </c>
      <c r="F65" s="107">
        <f t="shared" si="16"/>
        <v>0.9375</v>
      </c>
      <c r="G65" s="145"/>
      <c r="H65" s="148"/>
      <c r="I65" s="151"/>
      <c r="J65" s="108">
        <v>16</v>
      </c>
      <c r="K65" s="92">
        <v>2</v>
      </c>
      <c r="L65" s="107">
        <f t="shared" si="17"/>
        <v>0.125</v>
      </c>
      <c r="M65" s="145"/>
      <c r="N65" s="148"/>
      <c r="O65" s="151"/>
      <c r="P65" s="108">
        <v>16</v>
      </c>
      <c r="Q65" s="92">
        <v>0</v>
      </c>
      <c r="R65" s="107">
        <f t="shared" si="19"/>
        <v>0</v>
      </c>
      <c r="S65" s="145"/>
      <c r="T65" s="148"/>
      <c r="U65" s="151"/>
    </row>
    <row r="66" spans="1:21" s="11" customFormat="1" ht="31.5" customHeight="1" thickBot="1" x14ac:dyDescent="0.35">
      <c r="A66" s="36">
        <v>9</v>
      </c>
      <c r="B66" s="34" t="s">
        <v>29</v>
      </c>
      <c r="C66" s="42" t="s">
        <v>74</v>
      </c>
      <c r="D66" s="99">
        <v>41</v>
      </c>
      <c r="E66" s="88">
        <v>11</v>
      </c>
      <c r="F66" s="100">
        <f t="shared" si="16"/>
        <v>0.26829268292682928</v>
      </c>
      <c r="G66" s="87">
        <f t="shared" ref="G66:G68" si="20">D66</f>
        <v>41</v>
      </c>
      <c r="H66" s="88">
        <f t="shared" ref="H66:H68" si="21">E66</f>
        <v>11</v>
      </c>
      <c r="I66" s="95">
        <f>H66/G66</f>
        <v>0.26829268292682928</v>
      </c>
      <c r="J66" s="99">
        <v>41</v>
      </c>
      <c r="K66" s="88">
        <v>11</v>
      </c>
      <c r="L66" s="100">
        <f t="shared" si="17"/>
        <v>0.26829268292682928</v>
      </c>
      <c r="M66" s="87">
        <f t="shared" ref="M66:M68" si="22">J66</f>
        <v>41</v>
      </c>
      <c r="N66" s="88">
        <f t="shared" ref="N66:N68" si="23">K66</f>
        <v>11</v>
      </c>
      <c r="O66" s="95">
        <f>N66/M66</f>
        <v>0.26829268292682928</v>
      </c>
      <c r="P66" s="99">
        <v>41</v>
      </c>
      <c r="Q66" s="88">
        <v>4</v>
      </c>
      <c r="R66" s="100">
        <f t="shared" si="19"/>
        <v>9.7560975609756101E-2</v>
      </c>
      <c r="S66" s="87">
        <f t="shared" ref="S66:T68" si="24">P66</f>
        <v>41</v>
      </c>
      <c r="T66" s="88">
        <f t="shared" si="24"/>
        <v>4</v>
      </c>
      <c r="U66" s="95">
        <f>T66/S66</f>
        <v>9.7560975609756101E-2</v>
      </c>
    </row>
    <row r="67" spans="1:21" s="11" customFormat="1" ht="31.5" customHeight="1" thickBot="1" x14ac:dyDescent="0.35">
      <c r="A67" s="36">
        <v>10</v>
      </c>
      <c r="B67" s="34" t="s">
        <v>63</v>
      </c>
      <c r="C67" s="42" t="s">
        <v>64</v>
      </c>
      <c r="D67" s="99">
        <v>54</v>
      </c>
      <c r="E67" s="88">
        <v>40</v>
      </c>
      <c r="F67" s="100">
        <f t="shared" si="16"/>
        <v>0.7407407407407407</v>
      </c>
      <c r="G67" s="87">
        <f t="shared" si="20"/>
        <v>54</v>
      </c>
      <c r="H67" s="88">
        <f t="shared" si="21"/>
        <v>40</v>
      </c>
      <c r="I67" s="95">
        <f>H67/G67</f>
        <v>0.7407407407407407</v>
      </c>
      <c r="J67" s="99">
        <v>54</v>
      </c>
      <c r="K67" s="88">
        <v>40</v>
      </c>
      <c r="L67" s="100">
        <f t="shared" si="17"/>
        <v>0.7407407407407407</v>
      </c>
      <c r="M67" s="87">
        <f t="shared" si="22"/>
        <v>54</v>
      </c>
      <c r="N67" s="88">
        <f t="shared" si="23"/>
        <v>40</v>
      </c>
      <c r="O67" s="95">
        <f>N67/M67</f>
        <v>0.7407407407407407</v>
      </c>
      <c r="P67" s="99">
        <v>54</v>
      </c>
      <c r="Q67" s="88">
        <v>0</v>
      </c>
      <c r="R67" s="100">
        <f t="shared" si="19"/>
        <v>0</v>
      </c>
      <c r="S67" s="87">
        <f t="shared" si="24"/>
        <v>54</v>
      </c>
      <c r="T67" s="88">
        <f t="shared" si="24"/>
        <v>0</v>
      </c>
      <c r="U67" s="95">
        <f>T67/S67</f>
        <v>0</v>
      </c>
    </row>
    <row r="68" spans="1:21" s="11" customFormat="1" ht="31.5" customHeight="1" thickBot="1" x14ac:dyDescent="0.35">
      <c r="A68" s="36">
        <v>11</v>
      </c>
      <c r="B68" s="34" t="s">
        <v>38</v>
      </c>
      <c r="C68" s="42" t="s">
        <v>39</v>
      </c>
      <c r="D68" s="99">
        <v>49</v>
      </c>
      <c r="E68" s="88">
        <v>14</v>
      </c>
      <c r="F68" s="100">
        <f t="shared" si="16"/>
        <v>0.2857142857142857</v>
      </c>
      <c r="G68" s="87">
        <f t="shared" si="20"/>
        <v>49</v>
      </c>
      <c r="H68" s="88">
        <f t="shared" si="21"/>
        <v>14</v>
      </c>
      <c r="I68" s="95">
        <f>H68/G68</f>
        <v>0.2857142857142857</v>
      </c>
      <c r="J68" s="99">
        <v>49</v>
      </c>
      <c r="K68" s="88">
        <v>12</v>
      </c>
      <c r="L68" s="100">
        <f t="shared" si="17"/>
        <v>0.24489795918367346</v>
      </c>
      <c r="M68" s="87">
        <f t="shared" si="22"/>
        <v>49</v>
      </c>
      <c r="N68" s="88">
        <f t="shared" si="23"/>
        <v>12</v>
      </c>
      <c r="O68" s="95">
        <f>N68/M68</f>
        <v>0.24489795918367346</v>
      </c>
      <c r="P68" s="99">
        <v>49</v>
      </c>
      <c r="Q68" s="88">
        <v>1</v>
      </c>
      <c r="R68" s="100">
        <f t="shared" si="19"/>
        <v>2.0408163265306121E-2</v>
      </c>
      <c r="S68" s="87">
        <f t="shared" si="24"/>
        <v>49</v>
      </c>
      <c r="T68" s="88">
        <f t="shared" si="24"/>
        <v>1</v>
      </c>
      <c r="U68" s="95">
        <f>T68/S68</f>
        <v>2.0408163265306121E-2</v>
      </c>
    </row>
    <row r="69" spans="1:21" s="11" customFormat="1" ht="31.5" customHeight="1" x14ac:dyDescent="0.3">
      <c r="A69" s="165">
        <v>12</v>
      </c>
      <c r="B69" s="171" t="s">
        <v>30</v>
      </c>
      <c r="C69" s="44" t="s">
        <v>56</v>
      </c>
      <c r="D69" s="108">
        <v>24</v>
      </c>
      <c r="E69" s="90">
        <v>19</v>
      </c>
      <c r="F69" s="102">
        <f t="shared" si="16"/>
        <v>0.79166666666666663</v>
      </c>
      <c r="G69" s="143">
        <f>SUM(D69:D74)</f>
        <v>139</v>
      </c>
      <c r="H69" s="146">
        <f>SUM(E69:E74)</f>
        <v>92</v>
      </c>
      <c r="I69" s="149">
        <f>H69/G69</f>
        <v>0.66187050359712229</v>
      </c>
      <c r="J69" s="108">
        <v>24</v>
      </c>
      <c r="K69" s="90">
        <v>19</v>
      </c>
      <c r="L69" s="102">
        <f t="shared" si="17"/>
        <v>0.79166666666666663</v>
      </c>
      <c r="M69" s="143">
        <f>SUM(J69:J74)</f>
        <v>139</v>
      </c>
      <c r="N69" s="146">
        <f>SUM(K69:K74)</f>
        <v>70</v>
      </c>
      <c r="O69" s="149">
        <f>N69/M69</f>
        <v>0.50359712230215825</v>
      </c>
      <c r="P69" s="108">
        <v>24</v>
      </c>
      <c r="Q69" s="90">
        <v>16</v>
      </c>
      <c r="R69" s="102">
        <f t="shared" si="19"/>
        <v>0.66666666666666663</v>
      </c>
      <c r="S69" s="143">
        <f>SUM(P69:P74)</f>
        <v>139</v>
      </c>
      <c r="T69" s="146">
        <f>SUM(Q69:Q74)</f>
        <v>32</v>
      </c>
      <c r="U69" s="149">
        <f>T69/S69</f>
        <v>0.23021582733812951</v>
      </c>
    </row>
    <row r="70" spans="1:21" s="11" customFormat="1" ht="31.5" customHeight="1" x14ac:dyDescent="0.3">
      <c r="A70" s="166"/>
      <c r="B70" s="172"/>
      <c r="C70" s="44" t="s">
        <v>31</v>
      </c>
      <c r="D70" s="108">
        <v>25</v>
      </c>
      <c r="E70" s="120">
        <v>23</v>
      </c>
      <c r="F70" s="116">
        <f>E70/D70</f>
        <v>0.92</v>
      </c>
      <c r="G70" s="144"/>
      <c r="H70" s="147"/>
      <c r="I70" s="150"/>
      <c r="J70" s="108">
        <v>25</v>
      </c>
      <c r="K70" s="120">
        <v>23</v>
      </c>
      <c r="L70" s="116">
        <f>K70/J70</f>
        <v>0.92</v>
      </c>
      <c r="M70" s="144"/>
      <c r="N70" s="147"/>
      <c r="O70" s="150"/>
      <c r="P70" s="108">
        <v>25</v>
      </c>
      <c r="Q70" s="120">
        <v>11</v>
      </c>
      <c r="R70" s="116">
        <f>Q70/P70</f>
        <v>0.44</v>
      </c>
      <c r="S70" s="144"/>
      <c r="T70" s="147"/>
      <c r="U70" s="150"/>
    </row>
    <row r="71" spans="1:21" s="11" customFormat="1" ht="31.5" customHeight="1" x14ac:dyDescent="0.3">
      <c r="A71" s="166"/>
      <c r="B71" s="172"/>
      <c r="C71" s="44" t="s">
        <v>57</v>
      </c>
      <c r="D71" s="108">
        <v>23</v>
      </c>
      <c r="E71" s="120">
        <v>7</v>
      </c>
      <c r="F71" s="116">
        <f>E71/D71</f>
        <v>0.30434782608695654</v>
      </c>
      <c r="G71" s="144"/>
      <c r="H71" s="147"/>
      <c r="I71" s="150"/>
      <c r="J71" s="108">
        <v>23</v>
      </c>
      <c r="K71" s="120">
        <v>7</v>
      </c>
      <c r="L71" s="116">
        <f>K71/J71</f>
        <v>0.30434782608695654</v>
      </c>
      <c r="M71" s="144"/>
      <c r="N71" s="147"/>
      <c r="O71" s="150"/>
      <c r="P71" s="108">
        <v>23</v>
      </c>
      <c r="Q71" s="120">
        <v>1</v>
      </c>
      <c r="R71" s="116">
        <f>Q71/P71</f>
        <v>4.3478260869565216E-2</v>
      </c>
      <c r="S71" s="144"/>
      <c r="T71" s="147"/>
      <c r="U71" s="150"/>
    </row>
    <row r="72" spans="1:21" s="11" customFormat="1" ht="31.5" customHeight="1" x14ac:dyDescent="0.3">
      <c r="A72" s="166"/>
      <c r="B72" s="172"/>
      <c r="C72" s="44" t="s">
        <v>102</v>
      </c>
      <c r="D72" s="1">
        <v>24</v>
      </c>
      <c r="E72" s="120">
        <v>15</v>
      </c>
      <c r="F72" s="116">
        <f t="shared" ref="F72:F74" si="25">E72/D72</f>
        <v>0.625</v>
      </c>
      <c r="G72" s="144"/>
      <c r="H72" s="147"/>
      <c r="I72" s="150"/>
      <c r="J72" s="1">
        <v>24</v>
      </c>
      <c r="K72" s="120">
        <v>1</v>
      </c>
      <c r="L72" s="116">
        <f t="shared" ref="L72:L74" si="26">K72/J72</f>
        <v>4.1666666666666664E-2</v>
      </c>
      <c r="M72" s="144"/>
      <c r="N72" s="147"/>
      <c r="O72" s="150"/>
      <c r="P72" s="108">
        <v>24</v>
      </c>
      <c r="Q72" s="104">
        <v>1</v>
      </c>
      <c r="R72" s="105">
        <f t="shared" si="19"/>
        <v>4.1666666666666664E-2</v>
      </c>
      <c r="S72" s="144"/>
      <c r="T72" s="147"/>
      <c r="U72" s="150"/>
    </row>
    <row r="73" spans="1:21" s="11" customFormat="1" ht="31.5" customHeight="1" x14ac:dyDescent="0.3">
      <c r="A73" s="166"/>
      <c r="B73" s="172"/>
      <c r="C73" s="44" t="s">
        <v>103</v>
      </c>
      <c r="D73" s="108">
        <v>28</v>
      </c>
      <c r="E73" s="104">
        <v>17</v>
      </c>
      <c r="F73" s="105">
        <f t="shared" si="25"/>
        <v>0.6071428571428571</v>
      </c>
      <c r="G73" s="144"/>
      <c r="H73" s="147"/>
      <c r="I73" s="150"/>
      <c r="J73" s="108">
        <v>28</v>
      </c>
      <c r="K73" s="104">
        <v>17</v>
      </c>
      <c r="L73" s="105">
        <f t="shared" si="26"/>
        <v>0.6071428571428571</v>
      </c>
      <c r="M73" s="144"/>
      <c r="N73" s="147"/>
      <c r="O73" s="150"/>
      <c r="P73" s="108">
        <v>28</v>
      </c>
      <c r="Q73" s="104">
        <v>2</v>
      </c>
      <c r="R73" s="105">
        <f t="shared" si="19"/>
        <v>7.1428571428571425E-2</v>
      </c>
      <c r="S73" s="144"/>
      <c r="T73" s="147"/>
      <c r="U73" s="150"/>
    </row>
    <row r="74" spans="1:21" s="11" customFormat="1" ht="31.5" customHeight="1" thickBot="1" x14ac:dyDescent="0.35">
      <c r="A74" s="167"/>
      <c r="B74" s="173"/>
      <c r="C74" s="52" t="s">
        <v>104</v>
      </c>
      <c r="D74" s="126">
        <v>15</v>
      </c>
      <c r="E74" s="92">
        <v>11</v>
      </c>
      <c r="F74" s="107">
        <f t="shared" si="25"/>
        <v>0.73333333333333328</v>
      </c>
      <c r="G74" s="145"/>
      <c r="H74" s="148"/>
      <c r="I74" s="151"/>
      <c r="J74" s="126">
        <v>15</v>
      </c>
      <c r="K74" s="92">
        <v>3</v>
      </c>
      <c r="L74" s="107">
        <f t="shared" si="26"/>
        <v>0.2</v>
      </c>
      <c r="M74" s="145"/>
      <c r="N74" s="148"/>
      <c r="O74" s="151"/>
      <c r="P74" s="126">
        <v>15</v>
      </c>
      <c r="Q74" s="92">
        <v>1</v>
      </c>
      <c r="R74" s="107">
        <f t="shared" si="19"/>
        <v>6.6666666666666666E-2</v>
      </c>
      <c r="S74" s="145"/>
      <c r="T74" s="148"/>
      <c r="U74" s="151"/>
    </row>
    <row r="75" spans="1:21" s="11" customFormat="1" ht="31.5" customHeight="1" x14ac:dyDescent="0.3">
      <c r="A75" s="165">
        <v>13</v>
      </c>
      <c r="B75" s="174" t="s">
        <v>114</v>
      </c>
      <c r="C75" s="44" t="s">
        <v>105</v>
      </c>
      <c r="D75" s="118">
        <v>33</v>
      </c>
      <c r="E75" s="90">
        <v>12</v>
      </c>
      <c r="F75" s="119">
        <f>E75/D75</f>
        <v>0.36363636363636365</v>
      </c>
      <c r="G75" s="143">
        <f>SUM(D75:D83)</f>
        <v>242</v>
      </c>
      <c r="H75" s="146">
        <f>SUM(E75:E83)</f>
        <v>69</v>
      </c>
      <c r="I75" s="149">
        <f>H75/G75</f>
        <v>0.28512396694214875</v>
      </c>
      <c r="J75" s="118">
        <v>33</v>
      </c>
      <c r="K75" s="90">
        <v>12</v>
      </c>
      <c r="L75" s="119">
        <f>K75/J75</f>
        <v>0.36363636363636365</v>
      </c>
      <c r="M75" s="143">
        <f>SUM(J75:J83)</f>
        <v>242</v>
      </c>
      <c r="N75" s="146">
        <f>SUM(K75:K83)</f>
        <v>55</v>
      </c>
      <c r="O75" s="149">
        <f>N75/M75</f>
        <v>0.22727272727272727</v>
      </c>
      <c r="P75" s="118">
        <v>33</v>
      </c>
      <c r="Q75" s="90">
        <v>2</v>
      </c>
      <c r="R75" s="119">
        <f>Q75/P75</f>
        <v>6.0606060606060608E-2</v>
      </c>
      <c r="S75" s="143">
        <f>SUM(P75:P83)</f>
        <v>242</v>
      </c>
      <c r="T75" s="146">
        <f>SUM(Q75:Q83)</f>
        <v>16</v>
      </c>
      <c r="U75" s="149">
        <f>T75/S75</f>
        <v>6.6115702479338845E-2</v>
      </c>
    </row>
    <row r="76" spans="1:21" s="11" customFormat="1" ht="31.5" customHeight="1" x14ac:dyDescent="0.3">
      <c r="A76" s="166"/>
      <c r="B76" s="175"/>
      <c r="C76" s="44" t="s">
        <v>106</v>
      </c>
      <c r="D76" s="108">
        <v>24</v>
      </c>
      <c r="E76" s="120">
        <v>10</v>
      </c>
      <c r="F76" s="127">
        <f t="shared" ref="F76:F82" si="27">E76/D76</f>
        <v>0.41666666666666669</v>
      </c>
      <c r="G76" s="144"/>
      <c r="H76" s="147"/>
      <c r="I76" s="150"/>
      <c r="J76" s="108">
        <v>24</v>
      </c>
      <c r="K76" s="120">
        <v>2</v>
      </c>
      <c r="L76" s="127">
        <f t="shared" ref="L76:L82" si="28">K76/J76</f>
        <v>8.3333333333333329E-2</v>
      </c>
      <c r="M76" s="144"/>
      <c r="N76" s="147"/>
      <c r="O76" s="150"/>
      <c r="P76" s="108">
        <v>24</v>
      </c>
      <c r="Q76" s="120">
        <v>2</v>
      </c>
      <c r="R76" s="127">
        <f t="shared" ref="R76:R82" si="29">Q76/P76</f>
        <v>8.3333333333333329E-2</v>
      </c>
      <c r="S76" s="144"/>
      <c r="T76" s="147"/>
      <c r="U76" s="150"/>
    </row>
    <row r="77" spans="1:21" s="11" customFormat="1" ht="31.5" customHeight="1" x14ac:dyDescent="0.3">
      <c r="A77" s="166"/>
      <c r="B77" s="175"/>
      <c r="C77" s="44" t="s">
        <v>107</v>
      </c>
      <c r="D77" s="108">
        <v>21</v>
      </c>
      <c r="E77" s="120">
        <v>8</v>
      </c>
      <c r="F77" s="127">
        <f t="shared" si="27"/>
        <v>0.38095238095238093</v>
      </c>
      <c r="G77" s="144"/>
      <c r="H77" s="147"/>
      <c r="I77" s="150"/>
      <c r="J77" s="108">
        <v>21</v>
      </c>
      <c r="K77" s="120">
        <v>8</v>
      </c>
      <c r="L77" s="127">
        <f t="shared" si="28"/>
        <v>0.38095238095238093</v>
      </c>
      <c r="M77" s="144"/>
      <c r="N77" s="147"/>
      <c r="O77" s="150"/>
      <c r="P77" s="108">
        <v>21</v>
      </c>
      <c r="Q77" s="120">
        <v>7</v>
      </c>
      <c r="R77" s="127">
        <f t="shared" si="29"/>
        <v>0.33333333333333331</v>
      </c>
      <c r="S77" s="144"/>
      <c r="T77" s="147"/>
      <c r="U77" s="150"/>
    </row>
    <row r="78" spans="1:21" s="11" customFormat="1" ht="31.5" customHeight="1" x14ac:dyDescent="0.3">
      <c r="A78" s="166"/>
      <c r="B78" s="175"/>
      <c r="C78" s="44" t="s">
        <v>108</v>
      </c>
      <c r="D78" s="108">
        <v>33</v>
      </c>
      <c r="E78" s="120">
        <v>15</v>
      </c>
      <c r="F78" s="127">
        <f t="shared" si="27"/>
        <v>0.45454545454545453</v>
      </c>
      <c r="G78" s="144"/>
      <c r="H78" s="147"/>
      <c r="I78" s="150"/>
      <c r="J78" s="108">
        <v>33</v>
      </c>
      <c r="K78" s="120">
        <v>15</v>
      </c>
      <c r="L78" s="127">
        <f t="shared" si="28"/>
        <v>0.45454545454545453</v>
      </c>
      <c r="M78" s="144"/>
      <c r="N78" s="147"/>
      <c r="O78" s="150"/>
      <c r="P78" s="108">
        <v>33</v>
      </c>
      <c r="Q78" s="120">
        <v>0</v>
      </c>
      <c r="R78" s="127">
        <f t="shared" si="29"/>
        <v>0</v>
      </c>
      <c r="S78" s="144"/>
      <c r="T78" s="147"/>
      <c r="U78" s="150"/>
    </row>
    <row r="79" spans="1:21" s="11" customFormat="1" ht="31.5" customHeight="1" x14ac:dyDescent="0.3">
      <c r="A79" s="166"/>
      <c r="B79" s="175"/>
      <c r="C79" s="44" t="s">
        <v>109</v>
      </c>
      <c r="D79" s="108">
        <v>31</v>
      </c>
      <c r="E79" s="120">
        <v>16</v>
      </c>
      <c r="F79" s="127">
        <f t="shared" si="27"/>
        <v>0.5161290322580645</v>
      </c>
      <c r="G79" s="144"/>
      <c r="H79" s="147"/>
      <c r="I79" s="150"/>
      <c r="J79" s="108">
        <v>31</v>
      </c>
      <c r="K79" s="120">
        <v>12</v>
      </c>
      <c r="L79" s="127">
        <f t="shared" si="28"/>
        <v>0.38709677419354838</v>
      </c>
      <c r="M79" s="144"/>
      <c r="N79" s="147"/>
      <c r="O79" s="150"/>
      <c r="P79" s="108">
        <v>31</v>
      </c>
      <c r="Q79" s="120">
        <v>2</v>
      </c>
      <c r="R79" s="127">
        <f t="shared" si="29"/>
        <v>6.4516129032258063E-2</v>
      </c>
      <c r="S79" s="144"/>
      <c r="T79" s="147"/>
      <c r="U79" s="150"/>
    </row>
    <row r="80" spans="1:21" s="11" customFormat="1" ht="31.5" customHeight="1" x14ac:dyDescent="0.3">
      <c r="A80" s="166"/>
      <c r="B80" s="175"/>
      <c r="C80" s="44" t="s">
        <v>110</v>
      </c>
      <c r="D80" s="108">
        <v>22</v>
      </c>
      <c r="E80" s="120">
        <v>2</v>
      </c>
      <c r="F80" s="127">
        <f t="shared" si="27"/>
        <v>9.0909090909090912E-2</v>
      </c>
      <c r="G80" s="144"/>
      <c r="H80" s="147"/>
      <c r="I80" s="150"/>
      <c r="J80" s="108">
        <v>22</v>
      </c>
      <c r="K80" s="120">
        <v>2</v>
      </c>
      <c r="L80" s="116">
        <f t="shared" si="28"/>
        <v>9.0909090909090912E-2</v>
      </c>
      <c r="M80" s="144"/>
      <c r="N80" s="147"/>
      <c r="O80" s="150"/>
      <c r="P80" s="108">
        <v>22</v>
      </c>
      <c r="Q80" s="120">
        <v>2</v>
      </c>
      <c r="R80" s="127">
        <f t="shared" si="29"/>
        <v>9.0909090909090912E-2</v>
      </c>
      <c r="S80" s="144"/>
      <c r="T80" s="147"/>
      <c r="U80" s="150"/>
    </row>
    <row r="81" spans="1:21" s="11" customFormat="1" ht="31.5" customHeight="1" x14ac:dyDescent="0.3">
      <c r="A81" s="166"/>
      <c r="B81" s="175"/>
      <c r="C81" s="44" t="s">
        <v>111</v>
      </c>
      <c r="D81" s="108">
        <v>31</v>
      </c>
      <c r="E81" s="120">
        <v>0</v>
      </c>
      <c r="F81" s="127">
        <f t="shared" si="27"/>
        <v>0</v>
      </c>
      <c r="G81" s="144"/>
      <c r="H81" s="147"/>
      <c r="I81" s="150"/>
      <c r="J81" s="1">
        <v>31</v>
      </c>
      <c r="K81" s="120">
        <v>0</v>
      </c>
      <c r="L81" s="116">
        <f t="shared" si="28"/>
        <v>0</v>
      </c>
      <c r="M81" s="144"/>
      <c r="N81" s="147"/>
      <c r="O81" s="150"/>
      <c r="P81" s="108">
        <v>31</v>
      </c>
      <c r="Q81" s="120">
        <v>0</v>
      </c>
      <c r="R81" s="127">
        <f t="shared" si="29"/>
        <v>0</v>
      </c>
      <c r="S81" s="144"/>
      <c r="T81" s="147"/>
      <c r="U81" s="150"/>
    </row>
    <row r="82" spans="1:21" s="11" customFormat="1" ht="31.5" customHeight="1" x14ac:dyDescent="0.3">
      <c r="A82" s="166"/>
      <c r="B82" s="175"/>
      <c r="C82" s="44" t="s">
        <v>112</v>
      </c>
      <c r="D82" s="108">
        <v>23</v>
      </c>
      <c r="E82" s="120">
        <v>5</v>
      </c>
      <c r="F82" s="127">
        <f t="shared" si="27"/>
        <v>0.21739130434782608</v>
      </c>
      <c r="G82" s="144"/>
      <c r="H82" s="147"/>
      <c r="I82" s="150"/>
      <c r="J82" s="108">
        <v>23</v>
      </c>
      <c r="K82" s="104">
        <v>4</v>
      </c>
      <c r="L82" s="105">
        <f t="shared" si="28"/>
        <v>0.17391304347826086</v>
      </c>
      <c r="M82" s="144"/>
      <c r="N82" s="147"/>
      <c r="O82" s="150"/>
      <c r="P82" s="108">
        <v>23</v>
      </c>
      <c r="Q82" s="120">
        <v>1</v>
      </c>
      <c r="R82" s="127">
        <f t="shared" si="29"/>
        <v>4.3478260869565216E-2</v>
      </c>
      <c r="S82" s="144"/>
      <c r="T82" s="147"/>
      <c r="U82" s="150"/>
    </row>
    <row r="83" spans="1:21" s="11" customFormat="1" ht="31.5" customHeight="1" thickBot="1" x14ac:dyDescent="0.35">
      <c r="A83" s="167"/>
      <c r="B83" s="176"/>
      <c r="C83" s="44" t="s">
        <v>113</v>
      </c>
      <c r="D83" s="126">
        <v>24</v>
      </c>
      <c r="E83" s="92">
        <v>1</v>
      </c>
      <c r="F83" s="107">
        <f>E83/D83</f>
        <v>4.1666666666666664E-2</v>
      </c>
      <c r="G83" s="145"/>
      <c r="H83" s="148"/>
      <c r="I83" s="151"/>
      <c r="J83" s="126">
        <v>24</v>
      </c>
      <c r="K83" s="92">
        <v>0</v>
      </c>
      <c r="L83" s="107">
        <f>K83/J83</f>
        <v>0</v>
      </c>
      <c r="M83" s="145"/>
      <c r="N83" s="148"/>
      <c r="O83" s="151"/>
      <c r="P83" s="126">
        <v>24</v>
      </c>
      <c r="Q83" s="140">
        <v>0</v>
      </c>
      <c r="R83" s="111">
        <f>Q83/P83</f>
        <v>0</v>
      </c>
      <c r="S83" s="145"/>
      <c r="T83" s="148"/>
      <c r="U83" s="151"/>
    </row>
    <row r="84" spans="1:21" s="11" customFormat="1" ht="31.5" customHeight="1" x14ac:dyDescent="0.3">
      <c r="A84" s="165">
        <v>14</v>
      </c>
      <c r="B84" s="171" t="s">
        <v>33</v>
      </c>
      <c r="C84" s="43" t="s">
        <v>75</v>
      </c>
      <c r="D84" s="118">
        <v>17</v>
      </c>
      <c r="E84" s="90">
        <v>12</v>
      </c>
      <c r="F84" s="102">
        <f t="shared" ref="F84:F96" si="30">E84/D84</f>
        <v>0.70588235294117652</v>
      </c>
      <c r="G84" s="143">
        <f>SUM(D84:D89)</f>
        <v>185</v>
      </c>
      <c r="H84" s="146">
        <f>SUM(E84:E89)</f>
        <v>68</v>
      </c>
      <c r="I84" s="149">
        <f>H84/G84</f>
        <v>0.36756756756756759</v>
      </c>
      <c r="J84" s="118">
        <v>17</v>
      </c>
      <c r="K84" s="90">
        <v>12</v>
      </c>
      <c r="L84" s="102">
        <f t="shared" ref="L84:L96" si="31">K84/J84</f>
        <v>0.70588235294117652</v>
      </c>
      <c r="M84" s="143">
        <f>SUM(J84:J89)</f>
        <v>185</v>
      </c>
      <c r="N84" s="146">
        <f>SUM(K84:K89)</f>
        <v>47</v>
      </c>
      <c r="O84" s="149">
        <f>N84/M84</f>
        <v>0.25405405405405407</v>
      </c>
      <c r="P84" s="118">
        <v>17</v>
      </c>
      <c r="Q84" s="90">
        <v>0</v>
      </c>
      <c r="R84" s="102">
        <f t="shared" si="19"/>
        <v>0</v>
      </c>
      <c r="S84" s="143">
        <f>SUM(P84:P89)</f>
        <v>185</v>
      </c>
      <c r="T84" s="146">
        <f>SUM(Q84:Q89)</f>
        <v>21</v>
      </c>
      <c r="U84" s="149">
        <f>T84/S84</f>
        <v>0.11351351351351352</v>
      </c>
    </row>
    <row r="85" spans="1:21" s="11" customFormat="1" ht="31.5" customHeight="1" x14ac:dyDescent="0.3">
      <c r="A85" s="166"/>
      <c r="B85" s="172"/>
      <c r="C85" s="44" t="s">
        <v>34</v>
      </c>
      <c r="D85" s="108">
        <v>23</v>
      </c>
      <c r="E85" s="104">
        <v>21</v>
      </c>
      <c r="F85" s="105">
        <f t="shared" si="30"/>
        <v>0.91304347826086951</v>
      </c>
      <c r="G85" s="144"/>
      <c r="H85" s="147"/>
      <c r="I85" s="150"/>
      <c r="J85" s="108">
        <v>23</v>
      </c>
      <c r="K85" s="104">
        <v>14</v>
      </c>
      <c r="L85" s="105">
        <f t="shared" si="31"/>
        <v>0.60869565217391308</v>
      </c>
      <c r="M85" s="144"/>
      <c r="N85" s="147"/>
      <c r="O85" s="150"/>
      <c r="P85" s="108">
        <v>23</v>
      </c>
      <c r="Q85" s="104">
        <v>9</v>
      </c>
      <c r="R85" s="105">
        <f t="shared" ref="R85:R90" si="32">Q85/P85</f>
        <v>0.39130434782608697</v>
      </c>
      <c r="S85" s="144"/>
      <c r="T85" s="147"/>
      <c r="U85" s="150"/>
    </row>
    <row r="86" spans="1:21" s="11" customFormat="1" ht="31.5" customHeight="1" x14ac:dyDescent="0.3">
      <c r="A86" s="166"/>
      <c r="B86" s="172"/>
      <c r="C86" s="44" t="s">
        <v>35</v>
      </c>
      <c r="D86" s="108">
        <v>25</v>
      </c>
      <c r="E86" s="128">
        <v>10</v>
      </c>
      <c r="F86" s="105">
        <f t="shared" si="30"/>
        <v>0.4</v>
      </c>
      <c r="G86" s="144"/>
      <c r="H86" s="147"/>
      <c r="I86" s="150"/>
      <c r="J86" s="108">
        <v>25</v>
      </c>
      <c r="K86" s="128">
        <v>10</v>
      </c>
      <c r="L86" s="105">
        <f t="shared" si="31"/>
        <v>0.4</v>
      </c>
      <c r="M86" s="144"/>
      <c r="N86" s="147"/>
      <c r="O86" s="150"/>
      <c r="P86" s="108">
        <v>25</v>
      </c>
      <c r="Q86" s="128">
        <v>4</v>
      </c>
      <c r="R86" s="105">
        <f t="shared" si="32"/>
        <v>0.16</v>
      </c>
      <c r="S86" s="144"/>
      <c r="T86" s="147"/>
      <c r="U86" s="150"/>
    </row>
    <row r="87" spans="1:21" s="11" customFormat="1" ht="31.5" customHeight="1" x14ac:dyDescent="0.3">
      <c r="A87" s="166"/>
      <c r="B87" s="172"/>
      <c r="C87" s="44" t="s">
        <v>76</v>
      </c>
      <c r="D87" s="108">
        <v>43</v>
      </c>
      <c r="E87" s="104">
        <v>12</v>
      </c>
      <c r="F87" s="105">
        <f t="shared" si="30"/>
        <v>0.27906976744186046</v>
      </c>
      <c r="G87" s="144"/>
      <c r="H87" s="147"/>
      <c r="I87" s="150"/>
      <c r="J87" s="108">
        <v>43</v>
      </c>
      <c r="K87" s="104">
        <v>9</v>
      </c>
      <c r="L87" s="105">
        <f t="shared" si="31"/>
        <v>0.20930232558139536</v>
      </c>
      <c r="M87" s="144"/>
      <c r="N87" s="147"/>
      <c r="O87" s="150"/>
      <c r="P87" s="108">
        <v>43</v>
      </c>
      <c r="Q87" s="104">
        <v>6</v>
      </c>
      <c r="R87" s="105">
        <f t="shared" si="32"/>
        <v>0.13953488372093023</v>
      </c>
      <c r="S87" s="144"/>
      <c r="T87" s="147"/>
      <c r="U87" s="150"/>
    </row>
    <row r="88" spans="1:21" s="11" customFormat="1" ht="31.5" customHeight="1" x14ac:dyDescent="0.3">
      <c r="A88" s="166"/>
      <c r="B88" s="172"/>
      <c r="C88" s="44" t="s">
        <v>77</v>
      </c>
      <c r="D88" s="108">
        <v>63</v>
      </c>
      <c r="E88" s="128">
        <v>2</v>
      </c>
      <c r="F88" s="105">
        <f t="shared" si="30"/>
        <v>3.1746031746031744E-2</v>
      </c>
      <c r="G88" s="144"/>
      <c r="H88" s="147"/>
      <c r="I88" s="150"/>
      <c r="J88" s="108">
        <v>63</v>
      </c>
      <c r="K88" s="104">
        <v>1</v>
      </c>
      <c r="L88" s="105">
        <f t="shared" si="31"/>
        <v>1.5873015873015872E-2</v>
      </c>
      <c r="M88" s="144"/>
      <c r="N88" s="147"/>
      <c r="O88" s="150"/>
      <c r="P88" s="108">
        <v>63</v>
      </c>
      <c r="Q88" s="125">
        <v>1</v>
      </c>
      <c r="R88" s="105">
        <f t="shared" si="32"/>
        <v>1.5873015873015872E-2</v>
      </c>
      <c r="S88" s="144"/>
      <c r="T88" s="147"/>
      <c r="U88" s="150"/>
    </row>
    <row r="89" spans="1:21" s="11" customFormat="1" ht="31.5" customHeight="1" thickBot="1" x14ac:dyDescent="0.35">
      <c r="A89" s="167"/>
      <c r="B89" s="173"/>
      <c r="C89" s="44" t="s">
        <v>115</v>
      </c>
      <c r="D89" s="110">
        <v>14</v>
      </c>
      <c r="E89" s="128">
        <v>11</v>
      </c>
      <c r="F89" s="105">
        <f t="shared" si="30"/>
        <v>0.7857142857142857</v>
      </c>
      <c r="G89" s="145"/>
      <c r="H89" s="148"/>
      <c r="I89" s="151"/>
      <c r="J89" s="108">
        <v>14</v>
      </c>
      <c r="K89" s="92">
        <v>1</v>
      </c>
      <c r="L89" s="107">
        <f t="shared" si="31"/>
        <v>7.1428571428571425E-2</v>
      </c>
      <c r="M89" s="145"/>
      <c r="N89" s="148"/>
      <c r="O89" s="151"/>
      <c r="P89" s="108">
        <v>14</v>
      </c>
      <c r="Q89" s="92">
        <v>1</v>
      </c>
      <c r="R89" s="107">
        <f t="shared" si="32"/>
        <v>7.1428571428571425E-2</v>
      </c>
      <c r="S89" s="145"/>
      <c r="T89" s="148"/>
      <c r="U89" s="151"/>
    </row>
    <row r="90" spans="1:21" s="11" customFormat="1" ht="31.5" customHeight="1" x14ac:dyDescent="0.3">
      <c r="A90" s="165">
        <v>15</v>
      </c>
      <c r="B90" s="171" t="s">
        <v>36</v>
      </c>
      <c r="C90" s="43" t="s">
        <v>51</v>
      </c>
      <c r="D90" s="118">
        <v>21</v>
      </c>
      <c r="E90" s="90">
        <v>13</v>
      </c>
      <c r="F90" s="102">
        <f t="shared" si="30"/>
        <v>0.61904761904761907</v>
      </c>
      <c r="G90" s="143">
        <f>SUM(D90:D94)</f>
        <v>330</v>
      </c>
      <c r="H90" s="146">
        <f>SUM(E90:E94)</f>
        <v>100</v>
      </c>
      <c r="I90" s="149">
        <f>H90/G90</f>
        <v>0.30303030303030304</v>
      </c>
      <c r="J90" s="101">
        <v>21</v>
      </c>
      <c r="K90" s="90">
        <v>13</v>
      </c>
      <c r="L90" s="102">
        <f t="shared" si="31"/>
        <v>0.61904761904761907</v>
      </c>
      <c r="M90" s="143">
        <f>SUM(J90:J94)</f>
        <v>330</v>
      </c>
      <c r="N90" s="146">
        <f>SUM(K90:K94)</f>
        <v>61</v>
      </c>
      <c r="O90" s="149">
        <f>N90/M90</f>
        <v>0.18484848484848485</v>
      </c>
      <c r="P90" s="101">
        <v>21</v>
      </c>
      <c r="Q90" s="90">
        <v>0</v>
      </c>
      <c r="R90" s="102">
        <f t="shared" si="32"/>
        <v>0</v>
      </c>
      <c r="S90" s="143">
        <f>SUM(P90:P94)</f>
        <v>330</v>
      </c>
      <c r="T90" s="146">
        <f>SUM(Q90:Q94)</f>
        <v>26</v>
      </c>
      <c r="U90" s="149">
        <f>T90/S90</f>
        <v>7.8787878787878782E-2</v>
      </c>
    </row>
    <row r="91" spans="1:21" s="11" customFormat="1" ht="31.5" customHeight="1" x14ac:dyDescent="0.3">
      <c r="A91" s="166"/>
      <c r="B91" s="172"/>
      <c r="C91" s="44" t="s">
        <v>37</v>
      </c>
      <c r="D91" s="108">
        <v>88</v>
      </c>
      <c r="E91" s="104">
        <v>0</v>
      </c>
      <c r="F91" s="105">
        <f t="shared" si="30"/>
        <v>0</v>
      </c>
      <c r="G91" s="144"/>
      <c r="H91" s="147"/>
      <c r="I91" s="150"/>
      <c r="J91" s="103">
        <v>88</v>
      </c>
      <c r="K91" s="104">
        <v>0</v>
      </c>
      <c r="L91" s="105">
        <f t="shared" si="31"/>
        <v>0</v>
      </c>
      <c r="M91" s="144"/>
      <c r="N91" s="147"/>
      <c r="O91" s="150"/>
      <c r="P91" s="103">
        <v>88</v>
      </c>
      <c r="Q91" s="104">
        <v>0</v>
      </c>
      <c r="R91" s="105">
        <f t="shared" ref="R91:R96" si="33">Q91/P91</f>
        <v>0</v>
      </c>
      <c r="S91" s="144"/>
      <c r="T91" s="147"/>
      <c r="U91" s="150"/>
    </row>
    <row r="92" spans="1:21" s="11" customFormat="1" ht="31.5" customHeight="1" x14ac:dyDescent="0.3">
      <c r="A92" s="166"/>
      <c r="B92" s="172"/>
      <c r="C92" s="44" t="s">
        <v>78</v>
      </c>
      <c r="D92" s="103">
        <v>38</v>
      </c>
      <c r="E92" s="104">
        <v>18</v>
      </c>
      <c r="F92" s="105">
        <f t="shared" si="30"/>
        <v>0.47368421052631576</v>
      </c>
      <c r="G92" s="144"/>
      <c r="H92" s="147"/>
      <c r="I92" s="150"/>
      <c r="J92" s="103">
        <v>38</v>
      </c>
      <c r="K92" s="104">
        <v>9</v>
      </c>
      <c r="L92" s="105">
        <f t="shared" si="31"/>
        <v>0.23684210526315788</v>
      </c>
      <c r="M92" s="144"/>
      <c r="N92" s="147"/>
      <c r="O92" s="150"/>
      <c r="P92" s="103">
        <v>38</v>
      </c>
      <c r="Q92" s="104">
        <v>1</v>
      </c>
      <c r="R92" s="105">
        <f t="shared" si="33"/>
        <v>2.6315789473684209E-2</v>
      </c>
      <c r="S92" s="144"/>
      <c r="T92" s="147"/>
      <c r="U92" s="150"/>
    </row>
    <row r="93" spans="1:21" s="11" customFormat="1" ht="31.5" customHeight="1" x14ac:dyDescent="0.3">
      <c r="A93" s="166"/>
      <c r="B93" s="172"/>
      <c r="C93" s="44" t="s">
        <v>79</v>
      </c>
      <c r="D93" s="103">
        <v>144</v>
      </c>
      <c r="E93" s="129">
        <v>57</v>
      </c>
      <c r="F93" s="105">
        <f t="shared" si="30"/>
        <v>0.39583333333333331</v>
      </c>
      <c r="G93" s="144"/>
      <c r="H93" s="147"/>
      <c r="I93" s="150"/>
      <c r="J93" s="103">
        <v>144</v>
      </c>
      <c r="K93" s="129">
        <v>27</v>
      </c>
      <c r="L93" s="105">
        <f t="shared" si="31"/>
        <v>0.1875</v>
      </c>
      <c r="M93" s="144"/>
      <c r="N93" s="147"/>
      <c r="O93" s="150"/>
      <c r="P93" s="103">
        <v>144</v>
      </c>
      <c r="Q93" s="129">
        <v>25</v>
      </c>
      <c r="R93" s="105">
        <f t="shared" si="33"/>
        <v>0.1736111111111111</v>
      </c>
      <c r="S93" s="144"/>
      <c r="T93" s="147"/>
      <c r="U93" s="150"/>
    </row>
    <row r="94" spans="1:21" s="11" customFormat="1" ht="31.5" customHeight="1" thickBot="1" x14ac:dyDescent="0.35">
      <c r="A94" s="167"/>
      <c r="B94" s="173"/>
      <c r="C94" s="45" t="s">
        <v>50</v>
      </c>
      <c r="D94" s="106">
        <v>39</v>
      </c>
      <c r="E94" s="92">
        <v>12</v>
      </c>
      <c r="F94" s="107">
        <f t="shared" si="30"/>
        <v>0.30769230769230771</v>
      </c>
      <c r="G94" s="145"/>
      <c r="H94" s="148"/>
      <c r="I94" s="151"/>
      <c r="J94" s="106">
        <v>39</v>
      </c>
      <c r="K94" s="92">
        <v>12</v>
      </c>
      <c r="L94" s="107">
        <f t="shared" si="31"/>
        <v>0.30769230769230771</v>
      </c>
      <c r="M94" s="145"/>
      <c r="N94" s="148"/>
      <c r="O94" s="151"/>
      <c r="P94" s="106">
        <v>39</v>
      </c>
      <c r="Q94" s="92">
        <v>0</v>
      </c>
      <c r="R94" s="107">
        <f t="shared" si="33"/>
        <v>0</v>
      </c>
      <c r="S94" s="145"/>
      <c r="T94" s="148"/>
      <c r="U94" s="151"/>
    </row>
    <row r="95" spans="1:21" s="11" customFormat="1" ht="31.5" customHeight="1" thickBot="1" x14ac:dyDescent="0.35">
      <c r="A95" s="37">
        <v>16</v>
      </c>
      <c r="B95" s="37" t="s">
        <v>116</v>
      </c>
      <c r="C95" s="43" t="s">
        <v>80</v>
      </c>
      <c r="D95" s="103">
        <v>49</v>
      </c>
      <c r="E95" s="104">
        <v>13</v>
      </c>
      <c r="F95" s="105">
        <f t="shared" si="30"/>
        <v>0.26530612244897961</v>
      </c>
      <c r="G95" s="89">
        <f>D95</f>
        <v>49</v>
      </c>
      <c r="H95" s="90">
        <f>E95</f>
        <v>13</v>
      </c>
      <c r="I95" s="96">
        <f>H95/G95</f>
        <v>0.26530612244897961</v>
      </c>
      <c r="J95" s="108">
        <v>49</v>
      </c>
      <c r="K95" s="90">
        <v>13</v>
      </c>
      <c r="L95" s="102">
        <f t="shared" si="31"/>
        <v>0.26530612244897961</v>
      </c>
      <c r="M95" s="89">
        <f>J95</f>
        <v>49</v>
      </c>
      <c r="N95" s="90">
        <f>K95</f>
        <v>13</v>
      </c>
      <c r="O95" s="96">
        <f>N95/M95</f>
        <v>0.26530612244897961</v>
      </c>
      <c r="P95" s="108">
        <v>49</v>
      </c>
      <c r="Q95" s="90">
        <v>13</v>
      </c>
      <c r="R95" s="102">
        <f t="shared" si="33"/>
        <v>0.26530612244897961</v>
      </c>
      <c r="S95" s="89">
        <f>P95</f>
        <v>49</v>
      </c>
      <c r="T95" s="90">
        <f>Q95</f>
        <v>13</v>
      </c>
      <c r="U95" s="96">
        <f>T95/S95</f>
        <v>0.26530612244897961</v>
      </c>
    </row>
    <row r="96" spans="1:21" s="11" customFormat="1" ht="31.5" customHeight="1" thickBot="1" x14ac:dyDescent="0.35">
      <c r="A96" s="38">
        <v>17</v>
      </c>
      <c r="B96" s="139" t="s">
        <v>116</v>
      </c>
      <c r="C96" s="45" t="s">
        <v>81</v>
      </c>
      <c r="D96" s="106">
        <v>48</v>
      </c>
      <c r="E96" s="92">
        <v>6</v>
      </c>
      <c r="F96" s="107">
        <f t="shared" si="30"/>
        <v>0.125</v>
      </c>
      <c r="G96" s="91">
        <f>D96</f>
        <v>48</v>
      </c>
      <c r="H96" s="92">
        <f>E96</f>
        <v>6</v>
      </c>
      <c r="I96" s="97">
        <f>H96/G96</f>
        <v>0.125</v>
      </c>
      <c r="J96" s="108">
        <v>48</v>
      </c>
      <c r="K96" s="90">
        <v>5</v>
      </c>
      <c r="L96" s="102">
        <f t="shared" si="31"/>
        <v>0.10416666666666667</v>
      </c>
      <c r="M96" s="91">
        <f>J96</f>
        <v>48</v>
      </c>
      <c r="N96" s="92">
        <f>K96</f>
        <v>5</v>
      </c>
      <c r="O96" s="97">
        <f>N96/M96</f>
        <v>0.10416666666666667</v>
      </c>
      <c r="P96" s="108">
        <v>48</v>
      </c>
      <c r="Q96" s="92">
        <v>5</v>
      </c>
      <c r="R96" s="107">
        <f t="shared" si="33"/>
        <v>0.10416666666666667</v>
      </c>
      <c r="S96" s="91">
        <f>P96</f>
        <v>48</v>
      </c>
      <c r="T96" s="92">
        <f>Q96</f>
        <v>5</v>
      </c>
      <c r="U96" s="97">
        <f>T96/S96</f>
        <v>0.10416666666666667</v>
      </c>
    </row>
    <row r="97" spans="1:21" ht="29.25" customHeight="1" thickBot="1" x14ac:dyDescent="0.35">
      <c r="A97" s="39"/>
      <c r="B97" s="164" t="s">
        <v>40</v>
      </c>
      <c r="C97" s="164"/>
      <c r="D97" s="130">
        <f>SUM(D4:D96)</f>
        <v>3316</v>
      </c>
      <c r="E97" s="131">
        <f>SUM(E4:E96)</f>
        <v>1546</v>
      </c>
      <c r="F97" s="132">
        <f>E97/D97</f>
        <v>0.46622436670687578</v>
      </c>
      <c r="G97" s="93">
        <f>SUM(G4:G96)</f>
        <v>3316</v>
      </c>
      <c r="H97" s="94">
        <f>SUM(H4:H96)</f>
        <v>1546</v>
      </c>
      <c r="I97" s="98">
        <f>H97/G97</f>
        <v>0.46622436670687578</v>
      </c>
      <c r="J97" s="130">
        <f>SUM(J4:J96)</f>
        <v>3316</v>
      </c>
      <c r="K97" s="131">
        <f>SUM(K4:K96)</f>
        <v>1156</v>
      </c>
      <c r="L97" s="132">
        <f>K97/J97</f>
        <v>0.3486127864897467</v>
      </c>
      <c r="M97" s="93">
        <f>SUM(M4:M96)</f>
        <v>3316</v>
      </c>
      <c r="N97" s="94">
        <f>SUM(N4:N96)</f>
        <v>1156</v>
      </c>
      <c r="O97" s="98">
        <f>N97/M97</f>
        <v>0.3486127864897467</v>
      </c>
      <c r="P97" s="130">
        <f>SUM(P4:P96)</f>
        <v>3316</v>
      </c>
      <c r="Q97" s="131">
        <f>SUM(Q4:Q96)</f>
        <v>537</v>
      </c>
      <c r="R97" s="132">
        <f>Q97/P97</f>
        <v>0.16194209891435465</v>
      </c>
      <c r="S97" s="93">
        <f>SUM(S4:S96)</f>
        <v>3316</v>
      </c>
      <c r="T97" s="94">
        <f>SUM(T4:T96)</f>
        <v>537</v>
      </c>
      <c r="U97" s="98">
        <f>T97/S97</f>
        <v>0.16194209891435465</v>
      </c>
    </row>
  </sheetData>
  <sortState ref="C39:R50">
    <sortCondition ref="C39:C50"/>
  </sortState>
  <mergeCells count="125">
    <mergeCell ref="J1:O2"/>
    <mergeCell ref="M75:M83"/>
    <mergeCell ref="N75:N83"/>
    <mergeCell ref="O75:O83"/>
    <mergeCell ref="M84:M89"/>
    <mergeCell ref="N84:N89"/>
    <mergeCell ref="O84:O89"/>
    <mergeCell ref="M59:M65"/>
    <mergeCell ref="N59:N65"/>
    <mergeCell ref="O59:O65"/>
    <mergeCell ref="M69:M74"/>
    <mergeCell ref="N69:N74"/>
    <mergeCell ref="O69:O74"/>
    <mergeCell ref="O19:O22"/>
    <mergeCell ref="M23:M38"/>
    <mergeCell ref="N23:N38"/>
    <mergeCell ref="O23:O38"/>
    <mergeCell ref="M39:M50"/>
    <mergeCell ref="N39:N50"/>
    <mergeCell ref="O39:O50"/>
    <mergeCell ref="M51:M58"/>
    <mergeCell ref="N51:N58"/>
    <mergeCell ref="O51:O58"/>
    <mergeCell ref="P1:U2"/>
    <mergeCell ref="U90:U94"/>
    <mergeCell ref="S5:S9"/>
    <mergeCell ref="T5:T9"/>
    <mergeCell ref="U5:U9"/>
    <mergeCell ref="S10:S18"/>
    <mergeCell ref="T10:T18"/>
    <mergeCell ref="U10:U18"/>
    <mergeCell ref="S19:S22"/>
    <mergeCell ref="T19:T22"/>
    <mergeCell ref="U19:U22"/>
    <mergeCell ref="U59:U65"/>
    <mergeCell ref="T69:T74"/>
    <mergeCell ref="U69:U74"/>
    <mergeCell ref="T84:T89"/>
    <mergeCell ref="U84:U89"/>
    <mergeCell ref="S69:S74"/>
    <mergeCell ref="S84:S89"/>
    <mergeCell ref="S90:S94"/>
    <mergeCell ref="T59:T65"/>
    <mergeCell ref="T90:T94"/>
    <mergeCell ref="B5:B9"/>
    <mergeCell ref="B10:B18"/>
    <mergeCell ref="B19:B22"/>
    <mergeCell ref="B90:B94"/>
    <mergeCell ref="S39:S50"/>
    <mergeCell ref="S51:S58"/>
    <mergeCell ref="B39:B50"/>
    <mergeCell ref="B51:B58"/>
    <mergeCell ref="B59:B65"/>
    <mergeCell ref="S75:S83"/>
    <mergeCell ref="B69:B74"/>
    <mergeCell ref="B84:B89"/>
    <mergeCell ref="S23:S38"/>
    <mergeCell ref="B75:B83"/>
    <mergeCell ref="B23:B38"/>
    <mergeCell ref="S59:S65"/>
    <mergeCell ref="M5:M9"/>
    <mergeCell ref="N5:N9"/>
    <mergeCell ref="O5:O9"/>
    <mergeCell ref="M10:M18"/>
    <mergeCell ref="N10:N18"/>
    <mergeCell ref="O10:O18"/>
    <mergeCell ref="M19:M22"/>
    <mergeCell ref="N19:N22"/>
    <mergeCell ref="A59:A65"/>
    <mergeCell ref="A69:A74"/>
    <mergeCell ref="A84:A89"/>
    <mergeCell ref="A90:A94"/>
    <mergeCell ref="A75:A83"/>
    <mergeCell ref="A5:A9"/>
    <mergeCell ref="A10:A18"/>
    <mergeCell ref="A19:A22"/>
    <mergeCell ref="A39:A50"/>
    <mergeCell ref="A51:A58"/>
    <mergeCell ref="A23:A38"/>
    <mergeCell ref="T39:T50"/>
    <mergeCell ref="U39:U50"/>
    <mergeCell ref="T75:T83"/>
    <mergeCell ref="U75:U83"/>
    <mergeCell ref="T23:T38"/>
    <mergeCell ref="U23:U38"/>
    <mergeCell ref="U51:U58"/>
    <mergeCell ref="T51:T58"/>
    <mergeCell ref="B97:C97"/>
    <mergeCell ref="M90:M94"/>
    <mergeCell ref="N90:N94"/>
    <mergeCell ref="O90:O94"/>
    <mergeCell ref="G10:G18"/>
    <mergeCell ref="H10:H18"/>
    <mergeCell ref="I10:I18"/>
    <mergeCell ref="G19:G22"/>
    <mergeCell ref="H19:H22"/>
    <mergeCell ref="I19:I22"/>
    <mergeCell ref="D1:I2"/>
    <mergeCell ref="G5:G9"/>
    <mergeCell ref="H5:H9"/>
    <mergeCell ref="I5:I9"/>
    <mergeCell ref="G51:G58"/>
    <mergeCell ref="H51:H58"/>
    <mergeCell ref="I51:I58"/>
    <mergeCell ref="G59:G65"/>
    <mergeCell ref="H59:H65"/>
    <mergeCell ref="I59:I65"/>
    <mergeCell ref="G23:G38"/>
    <mergeCell ref="H23:H38"/>
    <mergeCell ref="I23:I38"/>
    <mergeCell ref="G39:G50"/>
    <mergeCell ref="H39:H50"/>
    <mergeCell ref="I39:I50"/>
    <mergeCell ref="G84:G89"/>
    <mergeCell ref="H84:H89"/>
    <mergeCell ref="I84:I89"/>
    <mergeCell ref="G90:G94"/>
    <mergeCell ref="H90:H94"/>
    <mergeCell ref="I90:I94"/>
    <mergeCell ref="G69:G74"/>
    <mergeCell ref="H69:H74"/>
    <mergeCell ref="I69:I74"/>
    <mergeCell ref="G75:G83"/>
    <mergeCell ref="H75:H83"/>
    <mergeCell ref="I75:I83"/>
  </mergeCells>
  <phoneticPr fontId="1" type="noConversion"/>
  <pageMargins left="0.25" right="0.25" top="0.75" bottom="0.75" header="0.3" footer="0.3"/>
  <pageSetup paperSize="9" scale="31" orientation="portrait" verticalDpi="0" r:id="rId1"/>
  <ignoredErrors>
    <ignoredError sqref="R9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8710-F8D3-484A-9975-1F91CEFE9656}">
  <dimension ref="A1:I74"/>
  <sheetViews>
    <sheetView workbookViewId="0">
      <selection activeCell="B85" sqref="B85"/>
    </sheetView>
  </sheetViews>
  <sheetFormatPr defaultRowHeight="16.5" x14ac:dyDescent="0.3"/>
  <cols>
    <col min="2" max="2" width="21" customWidth="1"/>
    <col min="3" max="3" width="28.75" customWidth="1"/>
  </cols>
  <sheetData>
    <row r="1" spans="1:9" ht="31.5" customHeight="1" x14ac:dyDescent="0.3">
      <c r="D1" s="185" t="s">
        <v>165</v>
      </c>
      <c r="E1" s="186"/>
      <c r="F1" s="186"/>
      <c r="G1" s="186"/>
      <c r="H1" s="186"/>
      <c r="I1" s="187"/>
    </row>
    <row r="2" spans="1:9" ht="31.5" customHeight="1" thickBot="1" x14ac:dyDescent="0.35">
      <c r="D2" s="188"/>
      <c r="E2" s="189"/>
      <c r="F2" s="189"/>
      <c r="G2" s="189"/>
      <c r="H2" s="189"/>
      <c r="I2" s="190"/>
    </row>
    <row r="3" spans="1:9" ht="31.5" customHeight="1" thickBot="1" x14ac:dyDescent="0.35">
      <c r="A3" s="35" t="s">
        <v>43</v>
      </c>
      <c r="B3" s="33" t="s">
        <v>49</v>
      </c>
      <c r="C3" s="32" t="s">
        <v>41</v>
      </c>
      <c r="D3" s="17" t="s">
        <v>48</v>
      </c>
      <c r="E3" s="6" t="s">
        <v>47</v>
      </c>
      <c r="F3" s="18" t="s">
        <v>44</v>
      </c>
      <c r="G3" s="17" t="s">
        <v>46</v>
      </c>
      <c r="H3" s="6" t="s">
        <v>42</v>
      </c>
      <c r="I3" s="7" t="s">
        <v>45</v>
      </c>
    </row>
    <row r="4" spans="1:9" ht="31.5" customHeight="1" thickBot="1" x14ac:dyDescent="0.35">
      <c r="A4" s="36">
        <v>1</v>
      </c>
      <c r="B4" s="64" t="s">
        <v>0</v>
      </c>
      <c r="C4" s="65" t="s">
        <v>66</v>
      </c>
      <c r="D4" s="66">
        <v>85</v>
      </c>
      <c r="E4" s="53">
        <v>43</v>
      </c>
      <c r="F4" s="19">
        <f>E4/D4</f>
        <v>0.50588235294117645</v>
      </c>
      <c r="G4" s="8">
        <f>D4</f>
        <v>85</v>
      </c>
      <c r="H4" s="9">
        <f>E4</f>
        <v>43</v>
      </c>
      <c r="I4" s="10">
        <f>H4/G4</f>
        <v>0.50588235294117645</v>
      </c>
    </row>
    <row r="5" spans="1:9" ht="31.5" customHeight="1" x14ac:dyDescent="0.3">
      <c r="A5" s="165">
        <v>2</v>
      </c>
      <c r="B5" s="213" t="s">
        <v>1</v>
      </c>
      <c r="C5" s="67" t="s">
        <v>60</v>
      </c>
      <c r="D5" s="68">
        <v>202</v>
      </c>
      <c r="E5" s="55">
        <v>147</v>
      </c>
      <c r="F5" s="20">
        <f t="shared" ref="F5:F19" si="0">E5/D5</f>
        <v>0.7277227722772277</v>
      </c>
      <c r="G5" s="194">
        <f>SUM(D5:D9)</f>
        <v>402</v>
      </c>
      <c r="H5" s="197">
        <f>SUM(E5:E9)</f>
        <v>275</v>
      </c>
      <c r="I5" s="210">
        <f>H5/G5</f>
        <v>0.6840796019900498</v>
      </c>
    </row>
    <row r="6" spans="1:9" ht="31.5" customHeight="1" x14ac:dyDescent="0.3">
      <c r="A6" s="166"/>
      <c r="B6" s="214"/>
      <c r="C6" s="69" t="s">
        <v>67</v>
      </c>
      <c r="D6" s="56">
        <v>74</v>
      </c>
      <c r="E6" s="57">
        <v>56</v>
      </c>
      <c r="F6" s="21">
        <f t="shared" si="0"/>
        <v>0.7567567567567568</v>
      </c>
      <c r="G6" s="195"/>
      <c r="H6" s="198"/>
      <c r="I6" s="211"/>
    </row>
    <row r="7" spans="1:9" ht="31.5" customHeight="1" x14ac:dyDescent="0.3">
      <c r="A7" s="166"/>
      <c r="B7" s="214"/>
      <c r="C7" s="69" t="s">
        <v>124</v>
      </c>
      <c r="D7" s="56">
        <v>34</v>
      </c>
      <c r="E7" s="57">
        <v>17</v>
      </c>
      <c r="F7" s="21">
        <f t="shared" si="0"/>
        <v>0.5</v>
      </c>
      <c r="G7" s="195"/>
      <c r="H7" s="198"/>
      <c r="I7" s="211"/>
    </row>
    <row r="8" spans="1:9" ht="31.5" customHeight="1" x14ac:dyDescent="0.3">
      <c r="A8" s="166"/>
      <c r="B8" s="214"/>
      <c r="C8" s="69" t="s">
        <v>125</v>
      </c>
      <c r="D8" s="56">
        <v>54</v>
      </c>
      <c r="E8" s="57">
        <v>32</v>
      </c>
      <c r="F8" s="21">
        <f t="shared" si="0"/>
        <v>0.59259259259259256</v>
      </c>
      <c r="G8" s="195"/>
      <c r="H8" s="198"/>
      <c r="I8" s="211"/>
    </row>
    <row r="9" spans="1:9" ht="31.5" customHeight="1" thickBot="1" x14ac:dyDescent="0.35">
      <c r="A9" s="167"/>
      <c r="B9" s="215"/>
      <c r="C9" s="71" t="s">
        <v>126</v>
      </c>
      <c r="D9" s="58">
        <v>38</v>
      </c>
      <c r="E9" s="59">
        <v>23</v>
      </c>
      <c r="F9" s="22">
        <f t="shared" si="0"/>
        <v>0.60526315789473684</v>
      </c>
      <c r="G9" s="196"/>
      <c r="H9" s="199"/>
      <c r="I9" s="212"/>
    </row>
    <row r="10" spans="1:9" ht="31.5" customHeight="1" x14ac:dyDescent="0.3">
      <c r="A10" s="165">
        <v>3</v>
      </c>
      <c r="B10" s="191" t="s">
        <v>4</v>
      </c>
      <c r="C10" s="67" t="s">
        <v>85</v>
      </c>
      <c r="D10" s="54">
        <v>47</v>
      </c>
      <c r="E10" s="55">
        <v>18</v>
      </c>
      <c r="F10" s="20">
        <f t="shared" si="0"/>
        <v>0.38297872340425532</v>
      </c>
      <c r="G10" s="194">
        <f>SUM(D10:D16)</f>
        <v>277</v>
      </c>
      <c r="H10" s="197">
        <f>SUM(E10:E16)</f>
        <v>133</v>
      </c>
      <c r="I10" s="210">
        <f>H10/G10</f>
        <v>0.48014440433212996</v>
      </c>
    </row>
    <row r="11" spans="1:9" ht="31.5" customHeight="1" x14ac:dyDescent="0.3">
      <c r="A11" s="166"/>
      <c r="B11" s="192"/>
      <c r="C11" s="69" t="s">
        <v>82</v>
      </c>
      <c r="D11" s="56">
        <v>26</v>
      </c>
      <c r="E11" s="57">
        <v>16</v>
      </c>
      <c r="F11" s="21">
        <f t="shared" si="0"/>
        <v>0.61538461538461542</v>
      </c>
      <c r="G11" s="195"/>
      <c r="H11" s="198"/>
      <c r="I11" s="211"/>
    </row>
    <row r="12" spans="1:9" ht="31.5" customHeight="1" x14ac:dyDescent="0.3">
      <c r="A12" s="166"/>
      <c r="B12" s="192"/>
      <c r="C12" s="69" t="s">
        <v>127</v>
      </c>
      <c r="D12" s="56">
        <v>34</v>
      </c>
      <c r="E12" s="57">
        <v>20</v>
      </c>
      <c r="F12" s="21">
        <f t="shared" si="0"/>
        <v>0.58823529411764708</v>
      </c>
      <c r="G12" s="195"/>
      <c r="H12" s="198"/>
      <c r="I12" s="211"/>
    </row>
    <row r="13" spans="1:9" ht="31.5" customHeight="1" x14ac:dyDescent="0.3">
      <c r="A13" s="166"/>
      <c r="B13" s="192"/>
      <c r="C13" s="69" t="s">
        <v>128</v>
      </c>
      <c r="D13" s="56">
        <v>60</v>
      </c>
      <c r="E13" s="57">
        <v>22</v>
      </c>
      <c r="F13" s="21">
        <f t="shared" si="0"/>
        <v>0.36666666666666664</v>
      </c>
      <c r="G13" s="195"/>
      <c r="H13" s="198"/>
      <c r="I13" s="211"/>
    </row>
    <row r="14" spans="1:9" ht="31.5" customHeight="1" x14ac:dyDescent="0.3">
      <c r="A14" s="166"/>
      <c r="B14" s="192"/>
      <c r="C14" s="69" t="s">
        <v>118</v>
      </c>
      <c r="D14" s="56">
        <v>27</v>
      </c>
      <c r="E14" s="57">
        <v>21</v>
      </c>
      <c r="F14" s="21">
        <f t="shared" si="0"/>
        <v>0.77777777777777779</v>
      </c>
      <c r="G14" s="195"/>
      <c r="H14" s="198"/>
      <c r="I14" s="211"/>
    </row>
    <row r="15" spans="1:9" ht="31.5" customHeight="1" x14ac:dyDescent="0.3">
      <c r="A15" s="166"/>
      <c r="B15" s="192"/>
      <c r="C15" s="69" t="s">
        <v>129</v>
      </c>
      <c r="D15" s="56">
        <v>57</v>
      </c>
      <c r="E15" s="57">
        <v>19</v>
      </c>
      <c r="F15" s="21">
        <f t="shared" si="0"/>
        <v>0.33333333333333331</v>
      </c>
      <c r="G15" s="195"/>
      <c r="H15" s="198"/>
      <c r="I15" s="211"/>
    </row>
    <row r="16" spans="1:9" ht="31.5" customHeight="1" thickBot="1" x14ac:dyDescent="0.35">
      <c r="A16" s="167"/>
      <c r="B16" s="193"/>
      <c r="C16" s="71" t="s">
        <v>130</v>
      </c>
      <c r="D16" s="58">
        <v>26</v>
      </c>
      <c r="E16" s="59">
        <v>17</v>
      </c>
      <c r="F16" s="22">
        <f t="shared" si="0"/>
        <v>0.65384615384615385</v>
      </c>
      <c r="G16" s="196"/>
      <c r="H16" s="199"/>
      <c r="I16" s="212"/>
    </row>
    <row r="17" spans="1:9" ht="31.5" customHeight="1" x14ac:dyDescent="0.3">
      <c r="A17" s="165">
        <v>4</v>
      </c>
      <c r="B17" s="191" t="s">
        <v>5</v>
      </c>
      <c r="C17" s="67" t="s">
        <v>131</v>
      </c>
      <c r="D17" s="68">
        <v>39</v>
      </c>
      <c r="E17" s="57">
        <v>16</v>
      </c>
      <c r="F17" s="20">
        <f t="shared" si="0"/>
        <v>0.41025641025641024</v>
      </c>
      <c r="G17" s="194">
        <f>SUM(D17:D19)</f>
        <v>134</v>
      </c>
      <c r="H17" s="197">
        <f>SUM(E17:E19)</f>
        <v>41</v>
      </c>
      <c r="I17" s="210">
        <f>H17/G17</f>
        <v>0.30597014925373134</v>
      </c>
    </row>
    <row r="18" spans="1:9" ht="31.5" customHeight="1" x14ac:dyDescent="0.3">
      <c r="A18" s="166"/>
      <c r="B18" s="192"/>
      <c r="C18" s="69" t="s">
        <v>132</v>
      </c>
      <c r="D18" s="70">
        <v>45</v>
      </c>
      <c r="E18" s="57">
        <v>4</v>
      </c>
      <c r="F18" s="21">
        <f t="shared" si="0"/>
        <v>8.8888888888888892E-2</v>
      </c>
      <c r="G18" s="195"/>
      <c r="H18" s="198"/>
      <c r="I18" s="211"/>
    </row>
    <row r="19" spans="1:9" ht="31.5" customHeight="1" thickBot="1" x14ac:dyDescent="0.35">
      <c r="A19" s="167"/>
      <c r="B19" s="193"/>
      <c r="C19" s="71" t="s">
        <v>68</v>
      </c>
      <c r="D19" s="72">
        <v>50</v>
      </c>
      <c r="E19" s="57">
        <v>21</v>
      </c>
      <c r="F19" s="22">
        <f t="shared" si="0"/>
        <v>0.42</v>
      </c>
      <c r="G19" s="196"/>
      <c r="H19" s="199"/>
      <c r="I19" s="212"/>
    </row>
    <row r="20" spans="1:9" ht="31.5" customHeight="1" x14ac:dyDescent="0.3">
      <c r="A20" s="165">
        <v>5</v>
      </c>
      <c r="B20" s="191" t="s">
        <v>133</v>
      </c>
      <c r="C20" s="67" t="s">
        <v>69</v>
      </c>
      <c r="D20" s="68">
        <v>26</v>
      </c>
      <c r="E20" s="60">
        <v>12</v>
      </c>
      <c r="F20" s="20">
        <f>E20/D20</f>
        <v>0.46153846153846156</v>
      </c>
      <c r="G20" s="194">
        <f>SUM(D20:D26)</f>
        <v>433</v>
      </c>
      <c r="H20" s="197">
        <f>SUM(E20:E26)</f>
        <v>247</v>
      </c>
      <c r="I20" s="210">
        <f>H20/G20</f>
        <v>0.57043879907621242</v>
      </c>
    </row>
    <row r="21" spans="1:9" ht="31.5" customHeight="1" x14ac:dyDescent="0.3">
      <c r="A21" s="166"/>
      <c r="B21" s="192"/>
      <c r="C21" s="69" t="s">
        <v>134</v>
      </c>
      <c r="D21" s="70">
        <v>119</v>
      </c>
      <c r="E21" s="57">
        <v>47</v>
      </c>
      <c r="F21" s="21">
        <f t="shared" ref="F21:F24" si="1">E21/D21</f>
        <v>0.3949579831932773</v>
      </c>
      <c r="G21" s="195"/>
      <c r="H21" s="198"/>
      <c r="I21" s="211"/>
    </row>
    <row r="22" spans="1:9" ht="31.5" customHeight="1" x14ac:dyDescent="0.3">
      <c r="A22" s="166"/>
      <c r="B22" s="192"/>
      <c r="C22" s="69" t="s">
        <v>61</v>
      </c>
      <c r="D22" s="70">
        <v>108</v>
      </c>
      <c r="E22" s="57">
        <v>39</v>
      </c>
      <c r="F22" s="21">
        <f t="shared" si="1"/>
        <v>0.3611111111111111</v>
      </c>
      <c r="G22" s="195"/>
      <c r="H22" s="198"/>
      <c r="I22" s="211"/>
    </row>
    <row r="23" spans="1:9" ht="31.5" customHeight="1" x14ac:dyDescent="0.3">
      <c r="A23" s="166"/>
      <c r="B23" s="192"/>
      <c r="C23" s="69" t="s">
        <v>58</v>
      </c>
      <c r="D23" s="70">
        <v>43</v>
      </c>
      <c r="E23" s="57">
        <v>39</v>
      </c>
      <c r="F23" s="21">
        <f t="shared" si="1"/>
        <v>0.90697674418604646</v>
      </c>
      <c r="G23" s="195"/>
      <c r="H23" s="198"/>
      <c r="I23" s="211"/>
    </row>
    <row r="24" spans="1:9" ht="31.5" customHeight="1" x14ac:dyDescent="0.3">
      <c r="A24" s="166"/>
      <c r="B24" s="192"/>
      <c r="C24" s="69" t="s">
        <v>70</v>
      </c>
      <c r="D24" s="70">
        <v>30</v>
      </c>
      <c r="E24" s="57">
        <v>28</v>
      </c>
      <c r="F24" s="21">
        <f t="shared" si="1"/>
        <v>0.93333333333333335</v>
      </c>
      <c r="G24" s="195"/>
      <c r="H24" s="198"/>
      <c r="I24" s="211"/>
    </row>
    <row r="25" spans="1:9" ht="31.5" customHeight="1" x14ac:dyDescent="0.3">
      <c r="A25" s="166"/>
      <c r="B25" s="192"/>
      <c r="C25" s="69" t="s">
        <v>71</v>
      </c>
      <c r="D25" s="70">
        <v>35</v>
      </c>
      <c r="E25" s="57">
        <v>32</v>
      </c>
      <c r="F25" s="21">
        <f>E25/D25</f>
        <v>0.91428571428571426</v>
      </c>
      <c r="G25" s="195"/>
      <c r="H25" s="198"/>
      <c r="I25" s="211"/>
    </row>
    <row r="26" spans="1:9" ht="31.5" customHeight="1" thickBot="1" x14ac:dyDescent="0.35">
      <c r="A26" s="167"/>
      <c r="B26" s="193"/>
      <c r="C26" s="71" t="s">
        <v>72</v>
      </c>
      <c r="D26" s="72">
        <v>72</v>
      </c>
      <c r="E26" s="59">
        <v>50</v>
      </c>
      <c r="F26" s="22">
        <f>E26/D26</f>
        <v>0.69444444444444442</v>
      </c>
      <c r="G26" s="196"/>
      <c r="H26" s="199"/>
      <c r="I26" s="212"/>
    </row>
    <row r="27" spans="1:9" ht="31.5" customHeight="1" x14ac:dyDescent="0.3">
      <c r="A27" s="165">
        <v>6</v>
      </c>
      <c r="B27" s="191" t="s">
        <v>135</v>
      </c>
      <c r="C27" s="67" t="s">
        <v>136</v>
      </c>
      <c r="D27" s="68">
        <v>36</v>
      </c>
      <c r="E27" s="55">
        <v>30</v>
      </c>
      <c r="F27" s="20">
        <f>E27/D27</f>
        <v>0.83333333333333337</v>
      </c>
      <c r="G27" s="206">
        <f>SUM(D27:D32)</f>
        <v>185</v>
      </c>
      <c r="H27" s="197">
        <f>SUM(E27:E32)</f>
        <v>151</v>
      </c>
      <c r="I27" s="207">
        <f>H27/G27</f>
        <v>0.81621621621621621</v>
      </c>
    </row>
    <row r="28" spans="1:9" ht="31.5" customHeight="1" x14ac:dyDescent="0.3">
      <c r="A28" s="166"/>
      <c r="B28" s="192"/>
      <c r="C28" s="69" t="s">
        <v>137</v>
      </c>
      <c r="D28" s="70">
        <v>20</v>
      </c>
      <c r="E28" s="57">
        <v>17</v>
      </c>
      <c r="F28" s="21">
        <f>E28/D28</f>
        <v>0.85</v>
      </c>
      <c r="G28" s="195"/>
      <c r="H28" s="198"/>
      <c r="I28" s="208"/>
    </row>
    <row r="29" spans="1:9" ht="31.5" customHeight="1" x14ac:dyDescent="0.3">
      <c r="A29" s="166"/>
      <c r="B29" s="192"/>
      <c r="C29" s="69" t="s">
        <v>138</v>
      </c>
      <c r="D29" s="70">
        <v>24</v>
      </c>
      <c r="E29" s="57">
        <v>15</v>
      </c>
      <c r="F29" s="21">
        <f t="shared" ref="F29:F50" si="2">E29/D29</f>
        <v>0.625</v>
      </c>
      <c r="G29" s="195"/>
      <c r="H29" s="198"/>
      <c r="I29" s="208"/>
    </row>
    <row r="30" spans="1:9" ht="31.5" customHeight="1" x14ac:dyDescent="0.3">
      <c r="A30" s="166"/>
      <c r="B30" s="192"/>
      <c r="C30" s="76" t="s">
        <v>139</v>
      </c>
      <c r="D30" s="62">
        <v>26</v>
      </c>
      <c r="E30" s="62">
        <v>26</v>
      </c>
      <c r="F30" s="81">
        <f t="shared" si="2"/>
        <v>1</v>
      </c>
      <c r="G30" s="195"/>
      <c r="H30" s="198"/>
      <c r="I30" s="208"/>
    </row>
    <row r="31" spans="1:9" ht="31.5" customHeight="1" x14ac:dyDescent="0.3">
      <c r="A31" s="166"/>
      <c r="B31" s="192"/>
      <c r="C31" s="69" t="s">
        <v>140</v>
      </c>
      <c r="D31" s="70">
        <v>29</v>
      </c>
      <c r="E31" s="57">
        <v>13</v>
      </c>
      <c r="F31" s="21">
        <f t="shared" si="2"/>
        <v>0.44827586206896552</v>
      </c>
      <c r="G31" s="195"/>
      <c r="H31" s="198"/>
      <c r="I31" s="208"/>
    </row>
    <row r="32" spans="1:9" ht="31.5" customHeight="1" thickBot="1" x14ac:dyDescent="0.35">
      <c r="A32" s="167"/>
      <c r="B32" s="193"/>
      <c r="C32" s="73" t="s">
        <v>141</v>
      </c>
      <c r="D32" s="74">
        <v>50</v>
      </c>
      <c r="E32" s="61">
        <v>50</v>
      </c>
      <c r="F32" s="40">
        <f t="shared" si="2"/>
        <v>1</v>
      </c>
      <c r="G32" s="196"/>
      <c r="H32" s="199"/>
      <c r="I32" s="209"/>
    </row>
    <row r="33" spans="1:9" ht="31.5" customHeight="1" thickBot="1" x14ac:dyDescent="0.35">
      <c r="A33" s="165">
        <v>7</v>
      </c>
      <c r="B33" s="191" t="s">
        <v>12</v>
      </c>
      <c r="C33" s="86" t="s">
        <v>142</v>
      </c>
      <c r="D33" s="85">
        <v>12</v>
      </c>
      <c r="E33" s="82">
        <v>12</v>
      </c>
      <c r="F33" s="40">
        <f t="shared" si="2"/>
        <v>1</v>
      </c>
      <c r="G33" s="194">
        <f>SUM(D33:D44)</f>
        <v>258</v>
      </c>
      <c r="H33" s="197">
        <f>SUM(E33:E44)</f>
        <v>200</v>
      </c>
      <c r="I33" s="203">
        <f>H33/G33</f>
        <v>0.77519379844961245</v>
      </c>
    </row>
    <row r="34" spans="1:9" ht="31.5" customHeight="1" x14ac:dyDescent="0.3">
      <c r="A34" s="166"/>
      <c r="B34" s="192"/>
      <c r="C34" s="69" t="s">
        <v>143</v>
      </c>
      <c r="D34" s="70">
        <v>44</v>
      </c>
      <c r="E34" s="57">
        <v>34</v>
      </c>
      <c r="F34" s="21">
        <f t="shared" si="2"/>
        <v>0.77272727272727271</v>
      </c>
      <c r="G34" s="195"/>
      <c r="H34" s="198"/>
      <c r="I34" s="204"/>
    </row>
    <row r="35" spans="1:9" ht="31.5" customHeight="1" x14ac:dyDescent="0.3">
      <c r="A35" s="166"/>
      <c r="B35" s="192"/>
      <c r="C35" s="69" t="s">
        <v>15</v>
      </c>
      <c r="D35" s="70">
        <v>15</v>
      </c>
      <c r="E35" s="57">
        <v>13</v>
      </c>
      <c r="F35" s="21">
        <f t="shared" si="2"/>
        <v>0.8666666666666667</v>
      </c>
      <c r="G35" s="195"/>
      <c r="H35" s="198"/>
      <c r="I35" s="204"/>
    </row>
    <row r="36" spans="1:9" ht="31.5" customHeight="1" x14ac:dyDescent="0.3">
      <c r="A36" s="166"/>
      <c r="B36" s="192"/>
      <c r="C36" s="69" t="s">
        <v>144</v>
      </c>
      <c r="D36" s="70">
        <v>33</v>
      </c>
      <c r="E36" s="57">
        <v>17</v>
      </c>
      <c r="F36" s="21">
        <f t="shared" si="2"/>
        <v>0.51515151515151514</v>
      </c>
      <c r="G36" s="195"/>
      <c r="H36" s="198"/>
      <c r="I36" s="204"/>
    </row>
    <row r="37" spans="1:9" ht="31.5" customHeight="1" x14ac:dyDescent="0.3">
      <c r="A37" s="166"/>
      <c r="B37" s="192"/>
      <c r="C37" s="69" t="s">
        <v>17</v>
      </c>
      <c r="D37" s="70">
        <v>32</v>
      </c>
      <c r="E37" s="57">
        <v>25</v>
      </c>
      <c r="F37" s="21">
        <f t="shared" si="2"/>
        <v>0.78125</v>
      </c>
      <c r="G37" s="195"/>
      <c r="H37" s="198"/>
      <c r="I37" s="204"/>
    </row>
    <row r="38" spans="1:9" ht="31.5" customHeight="1" x14ac:dyDescent="0.3">
      <c r="A38" s="166"/>
      <c r="B38" s="192"/>
      <c r="C38" s="69" t="s">
        <v>145</v>
      </c>
      <c r="D38" s="70">
        <v>17</v>
      </c>
      <c r="E38" s="57">
        <v>11</v>
      </c>
      <c r="F38" s="21">
        <f t="shared" si="2"/>
        <v>0.6470588235294118</v>
      </c>
      <c r="G38" s="195"/>
      <c r="H38" s="198"/>
      <c r="I38" s="204"/>
    </row>
    <row r="39" spans="1:9" ht="31.5" customHeight="1" x14ac:dyDescent="0.3">
      <c r="A39" s="166"/>
      <c r="B39" s="192"/>
      <c r="C39" s="69" t="s">
        <v>19</v>
      </c>
      <c r="D39" s="70">
        <v>25</v>
      </c>
      <c r="E39" s="57">
        <v>21</v>
      </c>
      <c r="F39" s="21">
        <f t="shared" si="2"/>
        <v>0.84</v>
      </c>
      <c r="G39" s="195"/>
      <c r="H39" s="198"/>
      <c r="I39" s="204"/>
    </row>
    <row r="40" spans="1:9" ht="31.5" customHeight="1" x14ac:dyDescent="0.3">
      <c r="A40" s="166"/>
      <c r="B40" s="192"/>
      <c r="C40" s="69" t="s">
        <v>146</v>
      </c>
      <c r="D40" s="70">
        <v>17</v>
      </c>
      <c r="E40" s="57">
        <v>13</v>
      </c>
      <c r="F40" s="21">
        <f t="shared" si="2"/>
        <v>0.76470588235294112</v>
      </c>
      <c r="G40" s="195"/>
      <c r="H40" s="198"/>
      <c r="I40" s="204"/>
    </row>
    <row r="41" spans="1:9" ht="31.5" customHeight="1" x14ac:dyDescent="0.3">
      <c r="A41" s="166"/>
      <c r="B41" s="192"/>
      <c r="C41" s="75" t="s">
        <v>147</v>
      </c>
      <c r="D41" s="76">
        <v>17</v>
      </c>
      <c r="E41" s="62">
        <v>17</v>
      </c>
      <c r="F41" s="41">
        <f t="shared" si="2"/>
        <v>1</v>
      </c>
      <c r="G41" s="195"/>
      <c r="H41" s="198"/>
      <c r="I41" s="204"/>
    </row>
    <row r="42" spans="1:9" ht="31.5" customHeight="1" x14ac:dyDescent="0.3">
      <c r="A42" s="166"/>
      <c r="B42" s="192"/>
      <c r="C42" s="69" t="s">
        <v>22</v>
      </c>
      <c r="D42" s="70">
        <v>18</v>
      </c>
      <c r="E42" s="57">
        <v>11</v>
      </c>
      <c r="F42" s="21">
        <f t="shared" si="2"/>
        <v>0.61111111111111116</v>
      </c>
      <c r="G42" s="195"/>
      <c r="H42" s="198"/>
      <c r="I42" s="204"/>
    </row>
    <row r="43" spans="1:9" ht="31.5" customHeight="1" x14ac:dyDescent="0.3">
      <c r="A43" s="166"/>
      <c r="B43" s="192"/>
      <c r="C43" s="75" t="s">
        <v>148</v>
      </c>
      <c r="D43" s="84">
        <v>15</v>
      </c>
      <c r="E43" s="83">
        <v>15</v>
      </c>
      <c r="F43" s="41">
        <f t="shared" si="2"/>
        <v>1</v>
      </c>
      <c r="G43" s="195"/>
      <c r="H43" s="198"/>
      <c r="I43" s="204"/>
    </row>
    <row r="44" spans="1:9" ht="31.5" customHeight="1" thickBot="1" x14ac:dyDescent="0.35">
      <c r="A44" s="167"/>
      <c r="B44" s="193"/>
      <c r="C44" s="71" t="s">
        <v>149</v>
      </c>
      <c r="D44" s="72">
        <v>13</v>
      </c>
      <c r="E44" s="59">
        <v>11</v>
      </c>
      <c r="F44" s="22">
        <f t="shared" si="2"/>
        <v>0.84615384615384615</v>
      </c>
      <c r="G44" s="196"/>
      <c r="H44" s="199"/>
      <c r="I44" s="205"/>
    </row>
    <row r="45" spans="1:9" ht="31.5" customHeight="1" x14ac:dyDescent="0.3">
      <c r="A45" s="165">
        <v>8</v>
      </c>
      <c r="B45" s="191" t="s">
        <v>25</v>
      </c>
      <c r="C45" s="67" t="s">
        <v>55</v>
      </c>
      <c r="D45" s="68">
        <v>24</v>
      </c>
      <c r="E45" s="55">
        <v>12</v>
      </c>
      <c r="F45" s="20">
        <f t="shared" si="2"/>
        <v>0.5</v>
      </c>
      <c r="G45" s="194">
        <f>SUM(D45:D50)</f>
        <v>216</v>
      </c>
      <c r="H45" s="197">
        <f>SUM(E45:E50)</f>
        <v>141</v>
      </c>
      <c r="I45" s="200">
        <f>H45/G45</f>
        <v>0.65277777777777779</v>
      </c>
    </row>
    <row r="46" spans="1:9" ht="31.5" customHeight="1" x14ac:dyDescent="0.3">
      <c r="A46" s="166"/>
      <c r="B46" s="192"/>
      <c r="C46" s="69" t="s">
        <v>73</v>
      </c>
      <c r="D46" s="70">
        <v>31</v>
      </c>
      <c r="E46" s="57">
        <v>29</v>
      </c>
      <c r="F46" s="21">
        <f t="shared" si="2"/>
        <v>0.93548387096774188</v>
      </c>
      <c r="G46" s="195"/>
      <c r="H46" s="198"/>
      <c r="I46" s="201"/>
    </row>
    <row r="47" spans="1:9" ht="31.5" customHeight="1" x14ac:dyDescent="0.3">
      <c r="A47" s="166"/>
      <c r="B47" s="192"/>
      <c r="C47" s="69" t="s">
        <v>150</v>
      </c>
      <c r="D47" s="70">
        <v>29</v>
      </c>
      <c r="E47" s="57">
        <v>9</v>
      </c>
      <c r="F47" s="21">
        <f t="shared" si="2"/>
        <v>0.31034482758620691</v>
      </c>
      <c r="G47" s="195"/>
      <c r="H47" s="198"/>
      <c r="I47" s="201"/>
    </row>
    <row r="48" spans="1:9" ht="31.5" customHeight="1" x14ac:dyDescent="0.3">
      <c r="A48" s="166"/>
      <c r="B48" s="192"/>
      <c r="C48" s="69" t="s">
        <v>26</v>
      </c>
      <c r="D48" s="70">
        <v>28</v>
      </c>
      <c r="E48" s="57">
        <v>7</v>
      </c>
      <c r="F48" s="21">
        <f t="shared" si="2"/>
        <v>0.25</v>
      </c>
      <c r="G48" s="195"/>
      <c r="H48" s="198"/>
      <c r="I48" s="201"/>
    </row>
    <row r="49" spans="1:9" ht="31.5" customHeight="1" x14ac:dyDescent="0.3">
      <c r="A49" s="166"/>
      <c r="B49" s="192"/>
      <c r="C49" s="69" t="s">
        <v>27</v>
      </c>
      <c r="D49" s="70">
        <v>26</v>
      </c>
      <c r="E49" s="57">
        <v>22</v>
      </c>
      <c r="F49" s="21">
        <f t="shared" si="2"/>
        <v>0.84615384615384615</v>
      </c>
      <c r="G49" s="195"/>
      <c r="H49" s="198"/>
      <c r="I49" s="201"/>
    </row>
    <row r="50" spans="1:9" ht="31.5" customHeight="1" thickBot="1" x14ac:dyDescent="0.35">
      <c r="A50" s="167"/>
      <c r="B50" s="193"/>
      <c r="C50" s="71" t="s">
        <v>151</v>
      </c>
      <c r="D50" s="72">
        <v>78</v>
      </c>
      <c r="E50" s="59">
        <v>62</v>
      </c>
      <c r="F50" s="22">
        <f t="shared" si="2"/>
        <v>0.79487179487179482</v>
      </c>
      <c r="G50" s="196"/>
      <c r="H50" s="199"/>
      <c r="I50" s="202"/>
    </row>
    <row r="51" spans="1:9" ht="31.5" customHeight="1" x14ac:dyDescent="0.3">
      <c r="A51" s="165">
        <v>9</v>
      </c>
      <c r="B51" s="191" t="s">
        <v>28</v>
      </c>
      <c r="C51" s="67" t="s">
        <v>152</v>
      </c>
      <c r="D51" s="68">
        <v>49</v>
      </c>
      <c r="E51" s="57">
        <v>13</v>
      </c>
      <c r="F51" s="20">
        <f>E51/D51</f>
        <v>0.26530612244897961</v>
      </c>
      <c r="G51" s="194">
        <f>SUM(D51:D53)</f>
        <v>180</v>
      </c>
      <c r="H51" s="197">
        <f>SUM(E51:E53)</f>
        <v>38</v>
      </c>
      <c r="I51" s="200">
        <f>H51/G51</f>
        <v>0.21111111111111111</v>
      </c>
    </row>
    <row r="52" spans="1:9" ht="31.5" customHeight="1" x14ac:dyDescent="0.3">
      <c r="A52" s="166"/>
      <c r="B52" s="192"/>
      <c r="C52" s="69" t="s">
        <v>153</v>
      </c>
      <c r="D52" s="70">
        <v>102</v>
      </c>
      <c r="E52" s="57">
        <v>9</v>
      </c>
      <c r="F52" s="21">
        <f t="shared" ref="F52:F62" si="3">E52/D52</f>
        <v>8.8235294117647065E-2</v>
      </c>
      <c r="G52" s="195"/>
      <c r="H52" s="198"/>
      <c r="I52" s="201"/>
    </row>
    <row r="53" spans="1:9" ht="31.5" customHeight="1" thickBot="1" x14ac:dyDescent="0.35">
      <c r="A53" s="167"/>
      <c r="B53" s="193"/>
      <c r="C53" s="71" t="s">
        <v>154</v>
      </c>
      <c r="D53" s="72">
        <v>29</v>
      </c>
      <c r="E53" s="57">
        <v>16</v>
      </c>
      <c r="F53" s="22">
        <f t="shared" si="3"/>
        <v>0.55172413793103448</v>
      </c>
      <c r="G53" s="196"/>
      <c r="H53" s="199"/>
      <c r="I53" s="202"/>
    </row>
    <row r="54" spans="1:9" ht="31.5" customHeight="1" thickBot="1" x14ac:dyDescent="0.35">
      <c r="A54" s="36">
        <v>10</v>
      </c>
      <c r="B54" s="64" t="s">
        <v>29</v>
      </c>
      <c r="C54" s="65" t="s">
        <v>74</v>
      </c>
      <c r="D54" s="66">
        <v>40</v>
      </c>
      <c r="E54" s="53">
        <v>36</v>
      </c>
      <c r="F54" s="19">
        <f t="shared" si="3"/>
        <v>0.9</v>
      </c>
      <c r="G54" s="8">
        <f t="shared" ref="G54:H56" si="4">D54</f>
        <v>40</v>
      </c>
      <c r="H54" s="9">
        <f t="shared" si="4"/>
        <v>36</v>
      </c>
      <c r="I54" s="10">
        <f>H54/G54</f>
        <v>0.9</v>
      </c>
    </row>
    <row r="55" spans="1:9" ht="31.5" customHeight="1" thickBot="1" x14ac:dyDescent="0.35">
      <c r="A55" s="36">
        <v>11</v>
      </c>
      <c r="B55" s="64" t="s">
        <v>63</v>
      </c>
      <c r="C55" s="65" t="s">
        <v>64</v>
      </c>
      <c r="D55" s="66">
        <v>54</v>
      </c>
      <c r="E55" s="53">
        <v>51</v>
      </c>
      <c r="F55" s="19">
        <f t="shared" si="3"/>
        <v>0.94444444444444442</v>
      </c>
      <c r="G55" s="8">
        <f t="shared" si="4"/>
        <v>54</v>
      </c>
      <c r="H55" s="9">
        <f t="shared" si="4"/>
        <v>51</v>
      </c>
      <c r="I55" s="10">
        <f>H55/G55</f>
        <v>0.94444444444444442</v>
      </c>
    </row>
    <row r="56" spans="1:9" ht="31.5" customHeight="1" thickBot="1" x14ac:dyDescent="0.35">
      <c r="A56" s="36">
        <v>12</v>
      </c>
      <c r="B56" s="64" t="s">
        <v>38</v>
      </c>
      <c r="C56" s="65" t="s">
        <v>155</v>
      </c>
      <c r="D56" s="66">
        <v>91</v>
      </c>
      <c r="E56" s="53">
        <v>10</v>
      </c>
      <c r="F56" s="19">
        <f t="shared" si="3"/>
        <v>0.10989010989010989</v>
      </c>
      <c r="G56" s="8">
        <f t="shared" si="4"/>
        <v>91</v>
      </c>
      <c r="H56" s="9">
        <f t="shared" si="4"/>
        <v>10</v>
      </c>
      <c r="I56" s="10">
        <f>H56/G56</f>
        <v>0.10989010989010989</v>
      </c>
    </row>
    <row r="57" spans="1:9" ht="31.5" customHeight="1" x14ac:dyDescent="0.3">
      <c r="A57" s="165">
        <v>13</v>
      </c>
      <c r="B57" s="191" t="s">
        <v>30</v>
      </c>
      <c r="C57" s="67" t="s">
        <v>156</v>
      </c>
      <c r="D57" s="68">
        <v>27</v>
      </c>
      <c r="E57" s="55">
        <v>23</v>
      </c>
      <c r="F57" s="20">
        <f t="shared" si="3"/>
        <v>0.85185185185185186</v>
      </c>
      <c r="G57" s="194">
        <f>SUM(D57:D60)</f>
        <v>142</v>
      </c>
      <c r="H57" s="197">
        <f>SUM(E57:E60)</f>
        <v>80</v>
      </c>
      <c r="I57" s="200">
        <f>H57/G57</f>
        <v>0.56338028169014087</v>
      </c>
    </row>
    <row r="58" spans="1:9" ht="31.5" customHeight="1" x14ac:dyDescent="0.3">
      <c r="A58" s="166"/>
      <c r="B58" s="192"/>
      <c r="C58" s="69" t="s">
        <v>157</v>
      </c>
      <c r="D58" s="70">
        <v>28</v>
      </c>
      <c r="E58" s="57">
        <v>17</v>
      </c>
      <c r="F58" s="21">
        <f t="shared" si="3"/>
        <v>0.6071428571428571</v>
      </c>
      <c r="G58" s="195"/>
      <c r="H58" s="198"/>
      <c r="I58" s="201"/>
    </row>
    <row r="59" spans="1:9" ht="31.5" customHeight="1" x14ac:dyDescent="0.3">
      <c r="A59" s="166"/>
      <c r="B59" s="192"/>
      <c r="C59" s="69" t="s">
        <v>158</v>
      </c>
      <c r="D59" s="70">
        <v>25</v>
      </c>
      <c r="E59" s="57">
        <v>12</v>
      </c>
      <c r="F59" s="21">
        <f t="shared" si="3"/>
        <v>0.48</v>
      </c>
      <c r="G59" s="195"/>
      <c r="H59" s="198"/>
      <c r="I59" s="201"/>
    </row>
    <row r="60" spans="1:9" ht="31.5" customHeight="1" thickBot="1" x14ac:dyDescent="0.35">
      <c r="A60" s="167"/>
      <c r="B60" s="193"/>
      <c r="C60" s="71" t="s">
        <v>62</v>
      </c>
      <c r="D60" s="72">
        <v>62</v>
      </c>
      <c r="E60" s="59">
        <v>28</v>
      </c>
      <c r="F60" s="22">
        <f t="shared" si="3"/>
        <v>0.45161290322580644</v>
      </c>
      <c r="G60" s="196"/>
      <c r="H60" s="199"/>
      <c r="I60" s="202"/>
    </row>
    <row r="61" spans="1:9" ht="31.5" customHeight="1" thickBot="1" x14ac:dyDescent="0.35">
      <c r="A61" s="36">
        <v>14</v>
      </c>
      <c r="B61" s="64" t="s">
        <v>32</v>
      </c>
      <c r="C61" s="65" t="s">
        <v>52</v>
      </c>
      <c r="D61" s="66">
        <v>255</v>
      </c>
      <c r="E61" s="53">
        <v>96</v>
      </c>
      <c r="F61" s="19">
        <f>E61/D61</f>
        <v>0.37647058823529411</v>
      </c>
      <c r="G61" s="8">
        <f>D61</f>
        <v>255</v>
      </c>
      <c r="H61" s="9">
        <f>E61</f>
        <v>96</v>
      </c>
      <c r="I61" s="10">
        <f>H61/G61</f>
        <v>0.37647058823529411</v>
      </c>
    </row>
    <row r="62" spans="1:9" ht="31.5" customHeight="1" x14ac:dyDescent="0.3">
      <c r="A62" s="165">
        <v>15</v>
      </c>
      <c r="B62" s="191" t="s">
        <v>33</v>
      </c>
      <c r="C62" s="67" t="s">
        <v>75</v>
      </c>
      <c r="D62" s="68">
        <v>18</v>
      </c>
      <c r="E62" s="57">
        <v>9</v>
      </c>
      <c r="F62" s="20">
        <f t="shared" si="3"/>
        <v>0.5</v>
      </c>
      <c r="G62" s="194">
        <f>SUM(D62:D66)</f>
        <v>184</v>
      </c>
      <c r="H62" s="197">
        <f>SUM(E62:E66)</f>
        <v>77</v>
      </c>
      <c r="I62" s="200">
        <f>H62/G62</f>
        <v>0.41847826086956524</v>
      </c>
    </row>
    <row r="63" spans="1:9" ht="31.5" customHeight="1" x14ac:dyDescent="0.3">
      <c r="A63" s="166"/>
      <c r="B63" s="192"/>
      <c r="C63" s="69" t="s">
        <v>159</v>
      </c>
      <c r="D63" s="70">
        <v>25</v>
      </c>
      <c r="E63" s="57">
        <v>19</v>
      </c>
      <c r="F63" s="21">
        <f>E63/D63</f>
        <v>0.76</v>
      </c>
      <c r="G63" s="195"/>
      <c r="H63" s="198"/>
      <c r="I63" s="201"/>
    </row>
    <row r="64" spans="1:9" ht="31.5" customHeight="1" x14ac:dyDescent="0.3">
      <c r="A64" s="166"/>
      <c r="B64" s="192"/>
      <c r="C64" s="69" t="s">
        <v>160</v>
      </c>
      <c r="D64" s="70">
        <v>28</v>
      </c>
      <c r="E64" s="57">
        <v>16</v>
      </c>
      <c r="F64" s="21">
        <f>E64/D64</f>
        <v>0.5714285714285714</v>
      </c>
      <c r="G64" s="195"/>
      <c r="H64" s="198"/>
      <c r="I64" s="201"/>
    </row>
    <row r="65" spans="1:9" ht="31.5" customHeight="1" x14ac:dyDescent="0.3">
      <c r="A65" s="166"/>
      <c r="B65" s="192"/>
      <c r="C65" s="69" t="s">
        <v>76</v>
      </c>
      <c r="D65" s="70">
        <v>44</v>
      </c>
      <c r="E65" s="57">
        <v>27</v>
      </c>
      <c r="F65" s="21">
        <f>E65/D65</f>
        <v>0.61363636363636365</v>
      </c>
      <c r="G65" s="195"/>
      <c r="H65" s="198"/>
      <c r="I65" s="201"/>
    </row>
    <row r="66" spans="1:9" ht="31.5" customHeight="1" thickBot="1" x14ac:dyDescent="0.35">
      <c r="A66" s="167"/>
      <c r="B66" s="193"/>
      <c r="C66" s="71" t="s">
        <v>77</v>
      </c>
      <c r="D66" s="72">
        <v>69</v>
      </c>
      <c r="E66" s="57">
        <v>6</v>
      </c>
      <c r="F66" s="22">
        <f>E66/D66</f>
        <v>8.6956521739130432E-2</v>
      </c>
      <c r="G66" s="196"/>
      <c r="H66" s="199"/>
      <c r="I66" s="202"/>
    </row>
    <row r="67" spans="1:9" ht="31.5" customHeight="1" x14ac:dyDescent="0.3">
      <c r="A67" s="165">
        <v>16</v>
      </c>
      <c r="B67" s="191" t="s">
        <v>36</v>
      </c>
      <c r="C67" s="67" t="s">
        <v>161</v>
      </c>
      <c r="D67" s="68">
        <v>21</v>
      </c>
      <c r="E67" s="55">
        <v>11</v>
      </c>
      <c r="F67" s="20">
        <f>E67/D67</f>
        <v>0.52380952380952384</v>
      </c>
      <c r="G67" s="194">
        <f>SUM(D67:D71)</f>
        <v>329</v>
      </c>
      <c r="H67" s="197">
        <f>SUM(E67:E71)</f>
        <v>255</v>
      </c>
      <c r="I67" s="200">
        <f>H67/G67</f>
        <v>0.77507598784194531</v>
      </c>
    </row>
    <row r="68" spans="1:9" ht="31.5" customHeight="1" x14ac:dyDescent="0.3">
      <c r="A68" s="166"/>
      <c r="B68" s="192"/>
      <c r="C68" s="75" t="s">
        <v>162</v>
      </c>
      <c r="D68" s="76">
        <v>88</v>
      </c>
      <c r="E68" s="62">
        <v>88</v>
      </c>
      <c r="F68" s="41">
        <f t="shared" ref="F68:F73" si="5">E68/D68</f>
        <v>1</v>
      </c>
      <c r="G68" s="195"/>
      <c r="H68" s="198"/>
      <c r="I68" s="201"/>
    </row>
    <row r="69" spans="1:9" ht="31.5" customHeight="1" x14ac:dyDescent="0.3">
      <c r="A69" s="166"/>
      <c r="B69" s="192"/>
      <c r="C69" s="69" t="s">
        <v>78</v>
      </c>
      <c r="D69" s="70">
        <v>38</v>
      </c>
      <c r="E69" s="57">
        <v>19</v>
      </c>
      <c r="F69" s="21">
        <f t="shared" si="5"/>
        <v>0.5</v>
      </c>
      <c r="G69" s="195"/>
      <c r="H69" s="198"/>
      <c r="I69" s="201"/>
    </row>
    <row r="70" spans="1:9" ht="31.5" customHeight="1" x14ac:dyDescent="0.3">
      <c r="A70" s="166"/>
      <c r="B70" s="192"/>
      <c r="C70" s="69" t="s">
        <v>79</v>
      </c>
      <c r="D70" s="70">
        <v>144</v>
      </c>
      <c r="E70" s="57">
        <v>113</v>
      </c>
      <c r="F70" s="21">
        <f t="shared" si="5"/>
        <v>0.78472222222222221</v>
      </c>
      <c r="G70" s="195"/>
      <c r="H70" s="198"/>
      <c r="I70" s="201"/>
    </row>
    <row r="71" spans="1:9" ht="31.5" customHeight="1" thickBot="1" x14ac:dyDescent="0.35">
      <c r="A71" s="167"/>
      <c r="B71" s="193"/>
      <c r="C71" s="71" t="s">
        <v>163</v>
      </c>
      <c r="D71" s="72">
        <v>38</v>
      </c>
      <c r="E71" s="59">
        <v>24</v>
      </c>
      <c r="F71" s="22">
        <f t="shared" si="5"/>
        <v>0.63157894736842102</v>
      </c>
      <c r="G71" s="196"/>
      <c r="H71" s="199"/>
      <c r="I71" s="202"/>
    </row>
    <row r="72" spans="1:9" ht="31.5" customHeight="1" x14ac:dyDescent="0.3">
      <c r="A72" s="37">
        <v>17</v>
      </c>
      <c r="B72" s="77" t="s">
        <v>164</v>
      </c>
      <c r="C72" s="67" t="s">
        <v>80</v>
      </c>
      <c r="D72" s="68">
        <v>39</v>
      </c>
      <c r="E72" s="55">
        <v>18</v>
      </c>
      <c r="F72" s="20">
        <f t="shared" si="5"/>
        <v>0.46153846153846156</v>
      </c>
      <c r="G72" s="14">
        <f>D72</f>
        <v>39</v>
      </c>
      <c r="H72" s="12">
        <f>E72</f>
        <v>18</v>
      </c>
      <c r="I72" s="24">
        <f>H72/G72</f>
        <v>0.46153846153846156</v>
      </c>
    </row>
    <row r="73" spans="1:9" ht="31.5" customHeight="1" thickBot="1" x14ac:dyDescent="0.35">
      <c r="A73" s="38">
        <v>18</v>
      </c>
      <c r="B73" s="78" t="s">
        <v>164</v>
      </c>
      <c r="C73" s="71" t="s">
        <v>81</v>
      </c>
      <c r="D73" s="72">
        <v>38</v>
      </c>
      <c r="E73" s="59">
        <v>25</v>
      </c>
      <c r="F73" s="22">
        <f t="shared" si="5"/>
        <v>0.65789473684210531</v>
      </c>
      <c r="G73" s="15">
        <f>D73</f>
        <v>38</v>
      </c>
      <c r="H73" s="13">
        <f>E73</f>
        <v>25</v>
      </c>
      <c r="I73" s="25">
        <f>H73/G73</f>
        <v>0.65789473684210531</v>
      </c>
    </row>
    <row r="74" spans="1:9" ht="21" thickBot="1" x14ac:dyDescent="0.35">
      <c r="A74" s="79"/>
      <c r="B74" s="164" t="s">
        <v>40</v>
      </c>
      <c r="C74" s="164"/>
      <c r="D74" s="3">
        <f>SUM(D4:D73)</f>
        <v>3342</v>
      </c>
      <c r="E74" s="4">
        <f>SUM(E4:E73)</f>
        <v>1917</v>
      </c>
      <c r="F74" s="80">
        <f>E74/D74</f>
        <v>0.57360861759425497</v>
      </c>
      <c r="G74" s="23">
        <f>SUM(G4:G73)</f>
        <v>3342</v>
      </c>
      <c r="H74" s="2">
        <f>SUM(H4:H73)</f>
        <v>1917</v>
      </c>
      <c r="I74" s="63">
        <f>H74/G74</f>
        <v>0.57360861759425497</v>
      </c>
    </row>
  </sheetData>
  <mergeCells count="57">
    <mergeCell ref="A57:A60"/>
    <mergeCell ref="B57:B60"/>
    <mergeCell ref="G57:G60"/>
    <mergeCell ref="H57:H60"/>
    <mergeCell ref="A33:A44"/>
    <mergeCell ref="B33:B44"/>
    <mergeCell ref="G33:G44"/>
    <mergeCell ref="H33:H44"/>
    <mergeCell ref="H51:H53"/>
    <mergeCell ref="A5:A9"/>
    <mergeCell ref="B5:B9"/>
    <mergeCell ref="G5:G9"/>
    <mergeCell ref="H5:H9"/>
    <mergeCell ref="I5:I9"/>
    <mergeCell ref="A10:A16"/>
    <mergeCell ref="B10:B16"/>
    <mergeCell ref="G10:G16"/>
    <mergeCell ref="H10:H16"/>
    <mergeCell ref="I10:I16"/>
    <mergeCell ref="I17:I19"/>
    <mergeCell ref="A20:A26"/>
    <mergeCell ref="B20:B26"/>
    <mergeCell ref="G20:G26"/>
    <mergeCell ref="H20:H26"/>
    <mergeCell ref="I20:I26"/>
    <mergeCell ref="A17:A19"/>
    <mergeCell ref="B17:B19"/>
    <mergeCell ref="G17:G19"/>
    <mergeCell ref="H17:H19"/>
    <mergeCell ref="A27:A32"/>
    <mergeCell ref="B27:B32"/>
    <mergeCell ref="G27:G32"/>
    <mergeCell ref="H27:H32"/>
    <mergeCell ref="I27:I32"/>
    <mergeCell ref="I51:I53"/>
    <mergeCell ref="I33:I44"/>
    <mergeCell ref="A45:A50"/>
    <mergeCell ref="B45:B50"/>
    <mergeCell ref="G45:G50"/>
    <mergeCell ref="H45:H50"/>
    <mergeCell ref="I45:I50"/>
    <mergeCell ref="B74:C74"/>
    <mergeCell ref="D1:I2"/>
    <mergeCell ref="A67:A71"/>
    <mergeCell ref="B67:B71"/>
    <mergeCell ref="G67:G71"/>
    <mergeCell ref="H67:H71"/>
    <mergeCell ref="I67:I71"/>
    <mergeCell ref="I57:I60"/>
    <mergeCell ref="A62:A66"/>
    <mergeCell ref="B62:B66"/>
    <mergeCell ref="G62:G66"/>
    <mergeCell ref="H62:H66"/>
    <mergeCell ref="I62:I66"/>
    <mergeCell ref="A51:A53"/>
    <mergeCell ref="B51:B53"/>
    <mergeCell ref="G51:G5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 신입생실태조사 실시율</vt:lpstr>
      <vt:lpstr>&lt;참고&gt; 2025 신입생실태조사 실시율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2025-04-04T01:16:44Z</cp:lastPrinted>
  <dcterms:created xsi:type="dcterms:W3CDTF">2021-03-11T04:49:54Z</dcterms:created>
  <dcterms:modified xsi:type="dcterms:W3CDTF">2026-06-11T00:49:29Z</dcterms:modified>
</cp:coreProperties>
</file>